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995"/>
  </bookViews>
  <sheets>
    <sheet name="GRUPA 4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E18"/>
  <c r="H18" s="1"/>
  <c r="H17"/>
  <c r="G17"/>
  <c r="E17"/>
  <c r="G16"/>
  <c r="E16"/>
  <c r="H16" s="1"/>
  <c r="H15"/>
  <c r="G15"/>
  <c r="E15"/>
  <c r="G14"/>
  <c r="E14"/>
  <c r="H14" s="1"/>
  <c r="G13"/>
  <c r="E13"/>
  <c r="H13" s="1"/>
  <c r="H12"/>
  <c r="G12"/>
  <c r="E12"/>
  <c r="H19" l="1"/>
  <c r="E22" s="1"/>
  <c r="E23" s="1"/>
  <c r="E24" s="1"/>
  <c r="E25" s="1"/>
  <c r="G19"/>
  <c r="C22" s="1"/>
  <c r="C23" s="1"/>
  <c r="C24" s="1"/>
  <c r="C25" s="1"/>
</calcChain>
</file>

<file path=xl/sharedStrings.xml><?xml version="1.0" encoding="utf-8"?>
<sst xmlns="http://schemas.openxmlformats.org/spreadsheetml/2006/main" count="56" uniqueCount="51">
  <si>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</si>
  <si>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</si>
  <si>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</si>
  <si>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>PREDMET NADMETANJA:</t>
    </r>
    <r>
      <rPr>
        <sz val="12"/>
        <rFont val="Calibri"/>
        <family val="2"/>
        <charset val="238"/>
        <scheme val="minor"/>
      </rPr>
      <t xml:space="preserve"> Održavanje nerazvrstanih cesta na području Grada Gospića, GRUPA 4 - KOŠNJA TRAVE I ODRŽAVANJE ZELENILA U CESTOVNOM POJASU</t>
    </r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</si>
  <si>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F-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</si>
  <si>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GRUPA 4 KOŠNJA TRAVE I ODRŽAVANJE ZELENILA U CESTOVNOM POJASU</t>
  </si>
  <si>
    <t>Red. br.</t>
  </si>
  <si>
    <t>Vrsta radova</t>
  </si>
  <si>
    <t>Jedinica mjere</t>
  </si>
  <si>
    <t>Okvirna/ predviđena godišnja  količina</t>
  </si>
  <si>
    <t>Okvirna / predviđena količina za razdoblje od četiri godine</t>
  </si>
  <si>
    <t>Jedinična cijena
(bez PDV-a)</t>
  </si>
  <si>
    <t xml:space="preserve">Ukupna cijena za godišnju količinu (bez PDV-a)
</t>
  </si>
  <si>
    <t xml:space="preserve">Ukupna cijena za vrijeme trajanja okvirnog sporazuma od četiri godine (bez PDV-a)
</t>
  </si>
  <si>
    <t>A</t>
  </si>
  <si>
    <t>B</t>
  </si>
  <si>
    <t>C</t>
  </si>
  <si>
    <t>D</t>
  </si>
  <si>
    <t>E</t>
  </si>
  <si>
    <t>F</t>
  </si>
  <si>
    <t>G (DxF)</t>
  </si>
  <si>
    <t>H (ExF)</t>
  </si>
  <si>
    <t>1.</t>
  </si>
  <si>
    <r>
      <rPr>
        <b/>
        <sz val="11"/>
        <color theme="1"/>
        <rFont val="Calibri"/>
        <family val="2"/>
        <charset val="238"/>
        <scheme val="minor"/>
      </rPr>
      <t>Ručna košnja trave</t>
    </r>
    <r>
      <rPr>
        <sz val="11"/>
        <color theme="1"/>
        <rFont val="Calibri"/>
        <family val="2"/>
        <charset val="238"/>
        <scheme val="minor"/>
      </rPr>
      <t xml:space="preserve">
košenje trave i korova s putnog zemljišta sa slaganjem u kupove i utovarom u prijevozno sredstvo, te odvozom na deponiju. Rad se obavlja na manjim površinama i mjestima gdje nije moguće izvršiti strojno košenje. Obračun po m2 pokošene površine.</t>
    </r>
  </si>
  <si>
    <t>m2</t>
  </si>
  <si>
    <t>2.</t>
  </si>
  <si>
    <r>
      <rPr>
        <b/>
        <sz val="11"/>
        <color theme="1"/>
        <rFont val="Calibri"/>
        <family val="2"/>
        <charset val="238"/>
        <scheme val="minor"/>
      </rPr>
      <t>Ručno krčenje grmlja, šiblja i ostalog raslinja</t>
    </r>
    <r>
      <rPr>
        <sz val="11"/>
        <color theme="1"/>
        <rFont val="Calibri"/>
        <family val="2"/>
        <charset val="238"/>
        <scheme val="minor"/>
      </rPr>
      <t xml:space="preserve">
obuhvaća ručno krčenje grmlja i šiblja na mjestima gdje nije moguće strojno krčiti sa prikupljanjem, utovarom, odvozom i zbrinjavanjem obrezanog raslinja na prosječnu udaljenost 15km. Obračun po m2 iskrčene površine.</t>
    </r>
  </si>
  <si>
    <t>3.</t>
  </si>
  <si>
    <r>
      <rPr>
        <b/>
        <sz val="11"/>
        <color theme="1"/>
        <rFont val="Calibri"/>
        <family val="2"/>
        <charset val="238"/>
        <scheme val="minor"/>
      </rPr>
      <t>Strojna košnja trave</t>
    </r>
    <r>
      <rPr>
        <sz val="11"/>
        <color theme="1"/>
        <rFont val="Calibri"/>
        <family val="2"/>
        <charset val="238"/>
        <scheme val="minor"/>
      </rPr>
      <t xml:space="preserve">
obuhvaća strojnu košnju trave na bankinama i bermama s mjestimičnom košnjom ručnim motornim kosilicama oko stupića, ograda i sl. Obračun po m2 pokošene površine.</t>
    </r>
  </si>
  <si>
    <t>4.</t>
  </si>
  <si>
    <r>
      <rPr>
        <b/>
        <sz val="11"/>
        <color theme="1"/>
        <rFont val="Calibri"/>
        <family val="2"/>
        <charset val="238"/>
        <scheme val="minor"/>
      </rPr>
      <t>Strojno malčiranje grmlja, živica,šiblja i drveća promjera do 10 cm</t>
    </r>
    <r>
      <rPr>
        <sz val="11"/>
        <color theme="1"/>
        <rFont val="Calibri"/>
        <family val="2"/>
        <charset val="238"/>
        <scheme val="minor"/>
      </rPr>
      <t xml:space="preserve">
obuhvaća strojno malčiranje grmlja, živica, šiblja i drveća sa uklanjanjem malča i granja sa ceste i uređenih površina uz cestu. Obračun po m2 tlocrtne površine izmalčane površine, bez obzira na visinu zahvata. </t>
    </r>
  </si>
  <si>
    <t>5.</t>
  </si>
  <si>
    <r>
      <t xml:space="preserve">Sječenje stabala ili grana
</t>
    </r>
    <r>
      <rPr>
        <sz val="11"/>
        <color theme="1"/>
        <rFont val="Calibri"/>
        <family val="2"/>
        <charset val="238"/>
        <scheme val="minor"/>
      </rPr>
      <t>promjera većeg od 10cm, sa prikupljanjem, utovarom i odvozom posječenih stabala ili grana na deponiju koju određuje naručitelj prosječne udaljenosti 15km. Obračun po komadu posječenog stabla ili grane.</t>
    </r>
  </si>
  <si>
    <t>kom.</t>
  </si>
  <si>
    <t>6.</t>
  </si>
  <si>
    <r>
      <rPr>
        <b/>
        <sz val="11"/>
        <color theme="1"/>
        <rFont val="Calibri"/>
        <family val="2"/>
        <charset val="238"/>
        <scheme val="minor"/>
      </rPr>
      <t>Strojno vađenje panjeva</t>
    </r>
    <r>
      <rPr>
        <sz val="11"/>
        <color theme="1"/>
        <rFont val="Calibri"/>
        <family val="2"/>
        <charset val="238"/>
        <scheme val="minor"/>
      </rPr>
      <t xml:space="preserve">
obuhvaća strojno vađenje panjeva stabala promjera preko 10cm, zatrpavanje kratera te utovar i odvoz na deponiju prosječne udaljenosti 15km. Obračun po komadu izvađenog panja.</t>
    </r>
  </si>
  <si>
    <t>7.</t>
  </si>
  <si>
    <r>
      <t xml:space="preserve">Obilasci, pregledi, hitne intervencije prema potrebi i izvanredni radovi </t>
    </r>
    <r>
      <rPr>
        <sz val="11"/>
        <color theme="1"/>
        <rFont val="Calibri"/>
        <family val="2"/>
        <charset val="238"/>
        <scheme val="minor"/>
      </rPr>
      <t xml:space="preserve">(uključen radnik, te sva potrebna mehanizacija i oprema na otklanjanju nastalog problema). </t>
    </r>
  </si>
  <si>
    <t>sat</t>
  </si>
  <si>
    <t>UKUPNO:</t>
  </si>
  <si>
    <t>REKAPITULACIJA GRUPA 4</t>
  </si>
  <si>
    <t xml:space="preserve">Ukupna cijena za godišnju količinu
</t>
  </si>
  <si>
    <t>Ukupna cijena za vrijeme trajanja okvirnog sporazuma od četiri godine</t>
  </si>
  <si>
    <t>KOŠNJA TRAVE I ODRŽAVANJE ZELENILA U CESTOVNOM POJASU</t>
  </si>
  <si>
    <t>PDV 25%</t>
  </si>
  <si>
    <t>SVEUKUPNO (S PDV-om):</t>
  </si>
  <si>
    <t xml:space="preserve"> Jamstvo za otklanjanje nedostataka u jamstvenom roku (J)</t>
  </si>
  <si>
    <t>UPUTA ZA POPUNJAVANJE: Ponuditelj popunjava ćeliju označenu plavom bojom. U njoj iskazuje duljinu ponuđenog jamstvenog roka kvalitete izvedenih radova.</t>
  </si>
  <si>
    <t>NAPOMENA: Jamstveni rok moguće je iskazivati isključivo cijelim brojem (ne decimalnim) u mjesecima (npr. 24, 36, 48 i sl.).</t>
  </si>
  <si>
    <t>Ponuđeni jamstveni rok kvalitete izvedenih radova ponude koja je predmet ocjene:</t>
  </si>
  <si>
    <t>TROŠKOVNIK ODRŽAVANJE NERAZVRSTANIH CESTA NA PODRUČJU GRADA GOSPIĆA
GRUPA 4 KOŠNJA TRAVE I ODRŽAVANJE ZELENILA U CESTOVNOM POJASU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</si>
</sst>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Fill="1" applyBorder="1" applyAlignment="1"/>
    <xf numFmtId="0" fontId="0" fillId="0" borderId="1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/>
    </xf>
    <xf numFmtId="4" fontId="0" fillId="0" borderId="7" xfId="0" applyNumberFormat="1" applyBorder="1"/>
    <xf numFmtId="44" fontId="0" fillId="0" borderId="7" xfId="1" applyFont="1" applyBorder="1"/>
    <xf numFmtId="0" fontId="2" fillId="0" borderId="7" xfId="0" applyFont="1" applyBorder="1" applyAlignment="1">
      <alignment vertical="top" wrapText="1"/>
    </xf>
    <xf numFmtId="44" fontId="2" fillId="0" borderId="7" xfId="0" applyNumberFormat="1" applyFont="1" applyBorder="1"/>
    <xf numFmtId="0" fontId="12" fillId="3" borderId="7" xfId="0" applyFont="1" applyFill="1" applyBorder="1" applyAlignment="1">
      <alignment vertical="center"/>
    </xf>
    <xf numFmtId="0" fontId="0" fillId="0" borderId="7" xfId="0" applyBorder="1" applyAlignment="1">
      <alignment wrapText="1"/>
    </xf>
    <xf numFmtId="0" fontId="11" fillId="3" borderId="7" xfId="0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1" fontId="11" fillId="5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6" fillId="2" borderId="2" xfId="0" applyNumberFormat="1" applyFont="1" applyFill="1" applyBorder="1" applyAlignment="1" applyProtection="1">
      <alignment horizontal="left" vertical="top"/>
      <protection locked="0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49" fontId="6" fillId="2" borderId="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1" fillId="0" borderId="7" xfId="0" applyFont="1" applyBorder="1" applyAlignment="1">
      <alignment horizontal="right" vertical="top"/>
    </xf>
    <xf numFmtId="0" fontId="2" fillId="3" borderId="7" xfId="0" applyFont="1" applyFill="1" applyBorder="1" applyAlignment="1">
      <alignment horizontal="center" vertical="top" wrapText="1"/>
    </xf>
    <xf numFmtId="4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44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4" fontId="11" fillId="3" borderId="7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2">
    <cellStyle name="Obič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1" workbookViewId="0">
      <selection activeCell="B12" sqref="B12"/>
    </sheetView>
  </sheetViews>
  <sheetFormatPr defaultRowHeight="15"/>
  <cols>
    <col min="1" max="1" width="4.7109375" customWidth="1"/>
    <col min="2" max="2" width="47.140625" customWidth="1"/>
    <col min="3" max="3" width="8.42578125" customWidth="1"/>
    <col min="4" max="4" width="11.28515625" customWidth="1"/>
    <col min="5" max="5" width="12.42578125" customWidth="1"/>
    <col min="6" max="6" width="13.85546875" customWidth="1"/>
    <col min="7" max="7" width="17.140625" customWidth="1"/>
    <col min="8" max="8" width="18.5703125" customWidth="1"/>
  </cols>
  <sheetData>
    <row r="1" spans="1:8" ht="50.1" customHeight="1">
      <c r="A1" s="33" t="s">
        <v>50</v>
      </c>
      <c r="B1" s="34"/>
      <c r="C1" s="34"/>
      <c r="D1" s="34"/>
      <c r="E1" s="34"/>
      <c r="F1" s="34"/>
      <c r="G1" s="34"/>
      <c r="H1" s="34"/>
    </row>
    <row r="2" spans="1:8" ht="15.75">
      <c r="A2" s="35" t="s">
        <v>0</v>
      </c>
      <c r="B2" s="35"/>
      <c r="C2" s="35"/>
      <c r="D2" s="35"/>
      <c r="E2" s="35"/>
      <c r="F2" s="35"/>
      <c r="G2" s="1"/>
      <c r="H2" s="2"/>
    </row>
    <row r="3" spans="1:8" ht="30" customHeight="1">
      <c r="A3" s="3" t="s">
        <v>1</v>
      </c>
      <c r="B3" s="4"/>
      <c r="C3" s="36"/>
      <c r="D3" s="37"/>
      <c r="E3" s="37"/>
      <c r="F3" s="37"/>
      <c r="G3" s="37"/>
      <c r="H3" s="38"/>
    </row>
    <row r="4" spans="1:8" ht="15.75">
      <c r="A4" s="39" t="s">
        <v>2</v>
      </c>
      <c r="B4" s="39"/>
      <c r="C4" s="39"/>
      <c r="D4" s="39"/>
      <c r="E4" s="39"/>
      <c r="F4" s="39"/>
      <c r="G4" s="39"/>
      <c r="H4" s="39"/>
    </row>
    <row r="5" spans="1:8" ht="15.75">
      <c r="A5" s="5"/>
      <c r="B5" s="5"/>
      <c r="C5" s="6"/>
      <c r="D5" s="2"/>
      <c r="E5" s="2"/>
      <c r="F5" s="2"/>
      <c r="G5" s="2"/>
      <c r="H5" s="2"/>
    </row>
    <row r="6" spans="1:8" ht="30" customHeight="1">
      <c r="A6" s="40" t="s">
        <v>3</v>
      </c>
      <c r="B6" s="40"/>
      <c r="C6" s="40"/>
      <c r="D6" s="40"/>
      <c r="E6" s="40"/>
      <c r="F6" s="40"/>
      <c r="G6" s="40"/>
      <c r="H6" s="40"/>
    </row>
    <row r="7" spans="1:8" ht="15.75">
      <c r="A7" s="32" t="s">
        <v>4</v>
      </c>
      <c r="B7" s="32"/>
      <c r="C7" s="32"/>
      <c r="D7" s="32"/>
      <c r="E7" s="32"/>
      <c r="F7" s="32"/>
      <c r="G7" s="32"/>
      <c r="H7" s="32"/>
    </row>
    <row r="8" spans="1:8" ht="15.75">
      <c r="A8" s="7"/>
      <c r="B8" s="7"/>
      <c r="C8" s="7"/>
      <c r="D8" s="7"/>
      <c r="E8" s="7"/>
      <c r="F8" s="7"/>
      <c r="G8" s="7"/>
      <c r="H8" s="7"/>
    </row>
    <row r="9" spans="1:8" ht="21">
      <c r="A9" s="41" t="s">
        <v>5</v>
      </c>
      <c r="B9" s="42"/>
      <c r="C9" s="42"/>
      <c r="D9" s="42"/>
      <c r="E9" s="42"/>
      <c r="F9" s="42"/>
      <c r="G9" s="42"/>
      <c r="H9" s="43"/>
    </row>
    <row r="10" spans="1:8" ht="90" customHeight="1">
      <c r="A10" s="8" t="s">
        <v>6</v>
      </c>
      <c r="B10" s="9" t="s">
        <v>7</v>
      </c>
      <c r="C10" s="10" t="s">
        <v>8</v>
      </c>
      <c r="D10" s="11" t="s">
        <v>9</v>
      </c>
      <c r="E10" s="12" t="s">
        <v>10</v>
      </c>
      <c r="F10" s="13" t="s">
        <v>11</v>
      </c>
      <c r="G10" s="14" t="s">
        <v>12</v>
      </c>
      <c r="H10" s="15" t="s">
        <v>13</v>
      </c>
    </row>
    <row r="11" spans="1:8">
      <c r="A11" s="16" t="s">
        <v>14</v>
      </c>
      <c r="B11" s="16" t="s">
        <v>15</v>
      </c>
      <c r="C11" s="16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</row>
    <row r="12" spans="1:8" ht="105">
      <c r="A12" s="17" t="s">
        <v>22</v>
      </c>
      <c r="B12" s="18" t="s">
        <v>23</v>
      </c>
      <c r="C12" s="19" t="s">
        <v>24</v>
      </c>
      <c r="D12" s="20">
        <v>7200</v>
      </c>
      <c r="E12" s="20">
        <f>D12*4</f>
        <v>28800</v>
      </c>
      <c r="F12" s="31"/>
      <c r="G12" s="21">
        <f>D12*F12</f>
        <v>0</v>
      </c>
      <c r="H12" s="21">
        <f>E12*F12</f>
        <v>0</v>
      </c>
    </row>
    <row r="13" spans="1:8" ht="90">
      <c r="A13" s="17" t="s">
        <v>25</v>
      </c>
      <c r="B13" s="18" t="s">
        <v>26</v>
      </c>
      <c r="C13" s="19" t="s">
        <v>24</v>
      </c>
      <c r="D13" s="20">
        <v>1500</v>
      </c>
      <c r="E13" s="20">
        <f t="shared" ref="E13:E18" si="0">D13*4</f>
        <v>6000</v>
      </c>
      <c r="F13" s="31"/>
      <c r="G13" s="21">
        <f t="shared" ref="G13:G18" si="1">D13*F13</f>
        <v>0</v>
      </c>
      <c r="H13" s="21">
        <f t="shared" ref="H13:H18" si="2">E13*F13</f>
        <v>0</v>
      </c>
    </row>
    <row r="14" spans="1:8" ht="75">
      <c r="A14" s="17" t="s">
        <v>27</v>
      </c>
      <c r="B14" s="18" t="s">
        <v>28</v>
      </c>
      <c r="C14" s="19" t="s">
        <v>24</v>
      </c>
      <c r="D14" s="20">
        <v>800000</v>
      </c>
      <c r="E14" s="20">
        <f t="shared" si="0"/>
        <v>3200000</v>
      </c>
      <c r="F14" s="31"/>
      <c r="G14" s="21">
        <f t="shared" si="1"/>
        <v>0</v>
      </c>
      <c r="H14" s="21">
        <f t="shared" si="2"/>
        <v>0</v>
      </c>
    </row>
    <row r="15" spans="1:8" ht="105">
      <c r="A15" s="17" t="s">
        <v>29</v>
      </c>
      <c r="B15" s="18" t="s">
        <v>30</v>
      </c>
      <c r="C15" s="19" t="s">
        <v>24</v>
      </c>
      <c r="D15" s="20">
        <v>220000</v>
      </c>
      <c r="E15" s="20">
        <f t="shared" si="0"/>
        <v>880000</v>
      </c>
      <c r="F15" s="31"/>
      <c r="G15" s="21">
        <f t="shared" si="1"/>
        <v>0</v>
      </c>
      <c r="H15" s="21">
        <f t="shared" si="2"/>
        <v>0</v>
      </c>
    </row>
    <row r="16" spans="1:8" ht="90">
      <c r="A16" s="17" t="s">
        <v>31</v>
      </c>
      <c r="B16" s="22" t="s">
        <v>32</v>
      </c>
      <c r="C16" s="19" t="s">
        <v>33</v>
      </c>
      <c r="D16" s="20">
        <v>70</v>
      </c>
      <c r="E16" s="20">
        <f t="shared" si="0"/>
        <v>280</v>
      </c>
      <c r="F16" s="31"/>
      <c r="G16" s="21">
        <f t="shared" si="1"/>
        <v>0</v>
      </c>
      <c r="H16" s="21">
        <f t="shared" si="2"/>
        <v>0</v>
      </c>
    </row>
    <row r="17" spans="1:8" ht="75">
      <c r="A17" s="17" t="s">
        <v>34</v>
      </c>
      <c r="B17" s="18" t="s">
        <v>35</v>
      </c>
      <c r="C17" s="19" t="s">
        <v>33</v>
      </c>
      <c r="D17" s="20">
        <v>80</v>
      </c>
      <c r="E17" s="20">
        <f t="shared" si="0"/>
        <v>320</v>
      </c>
      <c r="F17" s="31"/>
      <c r="G17" s="21">
        <f t="shared" si="1"/>
        <v>0</v>
      </c>
      <c r="H17" s="21">
        <f t="shared" si="2"/>
        <v>0</v>
      </c>
    </row>
    <row r="18" spans="1:8" ht="60">
      <c r="A18" s="17" t="s">
        <v>36</v>
      </c>
      <c r="B18" s="22" t="s">
        <v>37</v>
      </c>
      <c r="C18" s="19" t="s">
        <v>38</v>
      </c>
      <c r="D18" s="20">
        <v>80</v>
      </c>
      <c r="E18" s="20">
        <f t="shared" si="0"/>
        <v>320</v>
      </c>
      <c r="F18" s="31"/>
      <c r="G18" s="21">
        <f t="shared" si="1"/>
        <v>0</v>
      </c>
      <c r="H18" s="21">
        <f t="shared" si="2"/>
        <v>0</v>
      </c>
    </row>
    <row r="19" spans="1:8" ht="15.75">
      <c r="A19" s="44" t="s">
        <v>39</v>
      </c>
      <c r="B19" s="44"/>
      <c r="C19" s="44"/>
      <c r="D19" s="44"/>
      <c r="E19" s="44"/>
      <c r="F19" s="44"/>
      <c r="G19" s="23">
        <f>SUM(G12:G18)</f>
        <v>0</v>
      </c>
      <c r="H19" s="23">
        <f>SUM(H12:H18)</f>
        <v>0</v>
      </c>
    </row>
    <row r="21" spans="1:8" ht="50.1" customHeight="1">
      <c r="B21" s="24" t="s">
        <v>40</v>
      </c>
      <c r="C21" s="45" t="s">
        <v>41</v>
      </c>
      <c r="D21" s="45"/>
      <c r="E21" s="45" t="s">
        <v>42</v>
      </c>
      <c r="F21" s="45"/>
    </row>
    <row r="22" spans="1:8" ht="30">
      <c r="B22" s="25" t="s">
        <v>43</v>
      </c>
      <c r="C22" s="46">
        <f>G19</f>
        <v>0</v>
      </c>
      <c r="D22" s="47"/>
      <c r="E22" s="46">
        <f>H19</f>
        <v>0</v>
      </c>
      <c r="F22" s="47"/>
    </row>
    <row r="23" spans="1:8" ht="15.75">
      <c r="B23" s="26" t="s">
        <v>39</v>
      </c>
      <c r="C23" s="53">
        <f>C22</f>
        <v>0</v>
      </c>
      <c r="D23" s="54"/>
      <c r="E23" s="53">
        <f>E22</f>
        <v>0</v>
      </c>
      <c r="F23" s="54"/>
    </row>
    <row r="24" spans="1:8" ht="15.75">
      <c r="B24" s="26" t="s">
        <v>44</v>
      </c>
      <c r="C24" s="53">
        <f>C23*0.25</f>
        <v>0</v>
      </c>
      <c r="D24" s="54"/>
      <c r="E24" s="53">
        <f>E23*0.25</f>
        <v>0</v>
      </c>
      <c r="F24" s="54"/>
    </row>
    <row r="25" spans="1:8" ht="15.75">
      <c r="B25" s="26" t="s">
        <v>45</v>
      </c>
      <c r="C25" s="55">
        <f>C23+C24</f>
        <v>0</v>
      </c>
      <c r="D25" s="56"/>
      <c r="E25" s="55">
        <f>E23+E24</f>
        <v>0</v>
      </c>
      <c r="F25" s="56"/>
    </row>
    <row r="30" spans="1:8" ht="18.75">
      <c r="A30" s="48" t="s">
        <v>46</v>
      </c>
      <c r="B30" s="49"/>
      <c r="C30" s="49"/>
      <c r="D30" s="49"/>
      <c r="E30" s="49"/>
      <c r="F30" s="49"/>
      <c r="G30" s="49"/>
      <c r="H30" s="50"/>
    </row>
    <row r="31" spans="1:8" ht="30" customHeight="1">
      <c r="A31" s="51" t="s">
        <v>47</v>
      </c>
      <c r="B31" s="51"/>
      <c r="C31" s="51"/>
      <c r="D31" s="51"/>
      <c r="E31" s="51"/>
      <c r="F31" s="51"/>
      <c r="G31" s="51"/>
      <c r="H31" s="51"/>
    </row>
    <row r="32" spans="1:8" ht="15.75">
      <c r="A32" s="27"/>
      <c r="B32" s="27"/>
      <c r="C32" s="27"/>
      <c r="D32" s="27"/>
      <c r="E32" s="27"/>
      <c r="F32" s="27"/>
      <c r="G32" s="27"/>
      <c r="H32" s="27"/>
    </row>
    <row r="33" spans="1:8" ht="15.75">
      <c r="A33" s="52" t="s">
        <v>48</v>
      </c>
      <c r="B33" s="52"/>
      <c r="C33" s="52"/>
      <c r="D33" s="52"/>
      <c r="E33" s="52"/>
      <c r="F33" s="52"/>
      <c r="G33" s="52"/>
      <c r="H33" s="52"/>
    </row>
    <row r="34" spans="1:8" ht="15.75">
      <c r="A34" s="27"/>
      <c r="B34" s="27"/>
      <c r="C34" s="27"/>
      <c r="D34" s="27"/>
      <c r="E34" s="27"/>
      <c r="F34" s="27"/>
      <c r="G34" s="27"/>
      <c r="H34" s="27"/>
    </row>
    <row r="35" spans="1:8" ht="15.75">
      <c r="A35" s="28" t="s">
        <v>49</v>
      </c>
      <c r="B35" s="28"/>
      <c r="C35" s="28"/>
      <c r="D35" s="28"/>
      <c r="E35" s="29"/>
      <c r="G35" s="30"/>
      <c r="H35" s="27"/>
    </row>
  </sheetData>
  <sheetProtection password="CC3D" sheet="1" objects="1" scenarios="1"/>
  <mergeCells count="21">
    <mergeCell ref="A30:H30"/>
    <mergeCell ref="A31:H31"/>
    <mergeCell ref="A33:H33"/>
    <mergeCell ref="C23:D23"/>
    <mergeCell ref="E23:F23"/>
    <mergeCell ref="C24:D24"/>
    <mergeCell ref="E24:F24"/>
    <mergeCell ref="C25:D25"/>
    <mergeCell ref="E25:F25"/>
    <mergeCell ref="A9:H9"/>
    <mergeCell ref="A19:F19"/>
    <mergeCell ref="C21:D21"/>
    <mergeCell ref="E21:F21"/>
    <mergeCell ref="C22:D22"/>
    <mergeCell ref="E22:F22"/>
    <mergeCell ref="A7:H7"/>
    <mergeCell ref="A1:H1"/>
    <mergeCell ref="A2:F2"/>
    <mergeCell ref="C3:H3"/>
    <mergeCell ref="A4:H4"/>
    <mergeCell ref="A6:H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Korisnik</cp:lastModifiedBy>
  <cp:lastPrinted>2020-04-10T07:43:07Z</cp:lastPrinted>
  <dcterms:created xsi:type="dcterms:W3CDTF">2020-04-10T07:29:01Z</dcterms:created>
  <dcterms:modified xsi:type="dcterms:W3CDTF">2020-04-17T11:34:20Z</dcterms:modified>
</cp:coreProperties>
</file>