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995"/>
  </bookViews>
  <sheets>
    <sheet name="GRUPA 2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G25"/>
  <c r="E25"/>
  <c r="G24"/>
  <c r="E24"/>
  <c r="H24" s="1"/>
  <c r="G23"/>
  <c r="E23"/>
  <c r="H23" s="1"/>
  <c r="G22"/>
  <c r="E22"/>
  <c r="H22" s="1"/>
  <c r="H21"/>
  <c r="G21"/>
  <c r="E21"/>
  <c r="G20"/>
  <c r="E20"/>
  <c r="H20" s="1"/>
  <c r="G19"/>
  <c r="E19"/>
  <c r="H19" s="1"/>
  <c r="H18"/>
  <c r="G18"/>
  <c r="E18"/>
  <c r="H17"/>
  <c r="G17"/>
  <c r="E17"/>
  <c r="G16"/>
  <c r="E16"/>
  <c r="H16" s="1"/>
  <c r="G15"/>
  <c r="E15"/>
  <c r="H15" s="1"/>
  <c r="G14"/>
  <c r="E14"/>
  <c r="H14" s="1"/>
  <c r="H13"/>
  <c r="G13"/>
  <c r="E13"/>
  <c r="G12"/>
  <c r="G26" s="1"/>
  <c r="C30" s="1"/>
  <c r="C31" s="1"/>
  <c r="E12"/>
  <c r="H12" s="1"/>
  <c r="H26" l="1"/>
  <c r="E30" s="1"/>
  <c r="E31" s="1"/>
  <c r="E32" s="1"/>
  <c r="E33" s="1"/>
  <c r="C32"/>
  <c r="C33" s="1"/>
</calcChain>
</file>

<file path=xl/sharedStrings.xml><?xml version="1.0" encoding="utf-8"?>
<sst xmlns="http://schemas.openxmlformats.org/spreadsheetml/2006/main" count="77" uniqueCount="66">
  <si>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</si>
  <si>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</si>
  <si>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</si>
  <si>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F-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</si>
  <si>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Red. br.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</si>
  <si>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</si>
  <si>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</si>
  <si>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</si>
  <si>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</si>
  <si>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</si>
  <si>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</si>
  <si>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</si>
  <si>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</si>
  <si>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</si>
  <si>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</si>
  <si>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</si>
  <si>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</si>
  <si>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</si>
  <si>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</si>
  <si>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</si>
  <si>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UKUPNO:</t>
  </si>
  <si>
    <t xml:space="preserve"> Jamstvo za otklanjanje nedostataka u jamstvenom roku (J)</t>
  </si>
  <si>
    <t>UPUTA ZA POPUNJAVANJE: Ponuditelj popunjava ćeliju označenu plavom bojom. U njoj iskazuje duljinu ponuđenog jamstvenog roka kvalitete izvedenih radova.</t>
  </si>
  <si>
    <t>NAPOMENA: Jamstveni rok moguće je iskazivati isključivo cijelim brojem (ne decimalnim) u mjesecima (npr. 24, 36, 48 i sl.).</t>
  </si>
  <si>
    <t>Ponuđeni jamstveni rok kvalitete izvedenih radova ponude koja je predmet ocjene:</t>
  </si>
  <si>
    <t>Vrsta radova</t>
  </si>
  <si>
    <t>B</t>
  </si>
  <si>
    <r>
      <t xml:space="preserve">Čišćenje rigola, </t>
    </r>
    <r>
      <rPr>
        <sz val="11"/>
        <color theme="1"/>
        <rFont val="Calibri"/>
        <family val="2"/>
        <charset val="238"/>
        <scheme val="minor"/>
      </rPr>
      <t xml:space="preserve">obuhvaća čišćenje rigola od blata, sipine i ostalog nanesenog materijala (prosječno 0,01 m3/m) te utovar i odvoz materijala na prosječnu udaljenost 5 km. Obračun po m' očišćenog rigola. </t>
    </r>
  </si>
  <si>
    <r>
      <t xml:space="preserve">Čišćenje slivnika, revizionih okana, taložnica i sl. građevina, </t>
    </r>
    <r>
      <rPr>
        <sz val="11"/>
        <color theme="1"/>
        <rFont val="Calibri"/>
        <family val="2"/>
        <charset val="238"/>
        <scheme val="minor"/>
      </rPr>
      <t xml:space="preserve">obuhvaća ručno čišćenje slivnika, revizionih okana, taložnica i sl. građevina vađenjem nanosa te utovar i odvoz izrađenog materijala na deponiju prosječne udaljenosti 10 km. Čišćenje propusta, obuhvaća čišćenje propusta u cijeloj dužini, ulaza i izlaza propusta od nanosa i obraslog materijala, prikupljanje uklonjenog materijala te utovar i odvoz na prosječnu udaljenost 5 km. Obračun po komadu očišćenog slivnika ili revizionog okna ili taložnice ili propusta ili sličnih građevina. </t>
    </r>
  </si>
  <si>
    <r>
      <t>Strojno produbljivanje i profiliranje cestovnih jaraka,</t>
    </r>
    <r>
      <rPr>
        <sz val="11"/>
        <color theme="1"/>
        <rFont val="Calibri"/>
        <family val="2"/>
        <charset val="238"/>
        <scheme val="minor"/>
      </rPr>
      <t xml:space="preserve"> obuhvaća strojno produbljivanje i profiliranje jaraka uz pripomoć radnika na nedostupnim mjestima (prosječan iskop 0,20m3/m) te utovar i odvoz uklonjenog materijala na prosječnu udaljenost 5km. Obračun po m' uređenog jarka.</t>
    </r>
  </si>
  <si>
    <r>
      <t xml:space="preserve">Strojni iskop cestovnih jaraka, </t>
    </r>
    <r>
      <rPr>
        <sz val="11"/>
        <color theme="1"/>
        <rFont val="Calibri"/>
        <family val="2"/>
        <charset val="238"/>
        <scheme val="minor"/>
      </rPr>
      <t>obuhvaća strojni iskop i profiliranje jarka (prosječan iskop do 0,5m3/m) te utovar i odvoz uklonjenog materijala na prosječnu udaljenost 5km. Obračun po m' iskopanog jarka.</t>
    </r>
  </si>
  <si>
    <r>
      <rPr>
        <b/>
        <sz val="11"/>
        <color theme="1"/>
        <rFont val="Calibri"/>
        <family val="2"/>
        <charset val="238"/>
        <scheme val="minor"/>
      </rPr>
      <t>Zamjena oštećenog poklopca revizionog okna</t>
    </r>
    <r>
      <rPr>
        <sz val="11"/>
        <color theme="1"/>
        <rFont val="Calibri"/>
        <family val="2"/>
        <charset val="238"/>
        <scheme val="minor"/>
      </rPr>
      <t>, obuhvaća uklanjanje oštećenog okvira i poklopca, izradu nove nosive konstrukcije od armiranog betona (klase C25/30, prosječne količine 0,10m3/kom), postavljanje novog okvira i poklopca, uključivo potreban rad i ostali materijal na ugradnji. U cijeni uračunata nabava okvira i poklopca. Obračun po komadu zamjenjenog revizionog okna.</t>
    </r>
  </si>
  <si>
    <r>
      <t xml:space="preserve">Zamjena oštećene slivničke rešetke, </t>
    </r>
    <r>
      <rPr>
        <sz val="11"/>
        <color theme="1"/>
        <rFont val="Calibri"/>
        <family val="2"/>
        <charset val="238"/>
        <scheme val="minor"/>
      </rPr>
      <t>obuhvaća uklanjanje okvira i rešetke, izradu nove nosive konstrukcije od armiranog betona( klase C25/30, prosječne količine 0,05m3/kom), postavljanje novog okvira i rešetke, uključivo potreban rad i ostali materijal na ugradnji. U jediničnoj cijeni uračunata nabava okvira i rešetke. Obračun po komadu zamjenjene rešetke.</t>
    </r>
  </si>
  <si>
    <r>
      <t>Korekcija visine revizionog okna ili slivnika,</t>
    </r>
    <r>
      <rPr>
        <sz val="11"/>
        <color theme="1"/>
        <rFont val="Calibri"/>
        <family val="2"/>
        <charset val="238"/>
        <scheme val="minor"/>
      </rPr>
      <t xml:space="preserve"> obuhvaća uklanjanje postojećeg okvira i poklopca ili slivničke rešetke, izradu nove nosive konstrukcije od armiranog betona (klase C25/30, prosječne količine 0,20m3/kom), vraćanje postojećeg okvira i poklopca ili slivničke rešetke, uključivo potreban rad i ostali materijal na ugradnji. Obračun po komadu visinski korigiranog revizionog okna ili slivnika.</t>
    </r>
  </si>
  <si>
    <r>
      <t xml:space="preserve">Popravak oštećenih rubnjaka, </t>
    </r>
    <r>
      <rPr>
        <sz val="11"/>
        <color theme="1"/>
        <rFont val="Calibri"/>
        <family val="2"/>
        <charset val="238"/>
        <scheme val="minor"/>
      </rPr>
      <t>obuhvaća uklanjanje oštećenih rubnjaka, uređenje podloge, dobavu rubnjaka dimenzije 15/25 ili 18/24 cm od betona klase C30/37 otpornog na smrzavanje i soli, ugradnjom  na podlogu od betona (prosječne količine 0,10m3/m), uređenje spojnica cementnim mortom, utovar i odvoz uklonjenog materijala na deponiju prosječne udaljenosti 10km te ostali rad i materijal na ugradnji. Obračun po m' popravljenog rubnjaka.</t>
    </r>
  </si>
  <si>
    <r>
      <rPr>
        <b/>
        <sz val="11"/>
        <color theme="1"/>
        <rFont val="Calibri"/>
        <family val="2"/>
        <charset val="238"/>
        <scheme val="minor"/>
      </rPr>
      <t>Popravak manjih pojedinačnih oštećenja na betonskim dijelovima propusta i ostalim betonskim elementima ceste</t>
    </r>
    <r>
      <rPr>
        <sz val="11"/>
        <color theme="1"/>
        <rFont val="Calibri"/>
        <family val="2"/>
        <charset val="238"/>
        <scheme val="minor"/>
      </rPr>
      <t>, obuhvaća uklanjanje oštećenog betona, dobavu i postavljanje oplate, dodatak i popravak armature, dobavu i ugradnju betona klase C25/30, demontažu oplate te ostali rad i materijal na ugradnji. Obračun po m3 ugrađenog betona.</t>
    </r>
  </si>
  <si>
    <r>
      <rPr>
        <b/>
        <sz val="11"/>
        <color theme="1"/>
        <rFont val="Calibri"/>
        <family val="2"/>
        <charset val="238"/>
        <scheme val="minor"/>
      </rPr>
      <t>Izrada novog slivnika</t>
    </r>
    <r>
      <rPr>
        <sz val="11"/>
        <color theme="1"/>
        <rFont val="Calibri"/>
        <family val="2"/>
        <charset val="238"/>
        <scheme val="minor"/>
      </rPr>
      <t>, obuhvaća iskop za slivnik, ugradnju cijevi profila 50cm dubine 1,50m, podlogu debljine 20cm i oblogu oko cijevi debljine 15cm od betona klase C16/20, izradu betonske nosive konstrukcije okvira u betonu klase C25/30, ugradnju nove slivničke rešetke, zatrpavanje oko plašta obloge cijevi kamenim materijalom, utovar  i odvoz viška kamenog materijala na prosječnu udaljenost 5,0km te ostali rad i materijal na ugradnji. U jediničnoj cijeni uračunata nabava okvira i rešetke. Obračun po komadu izgrađenog slivnika.</t>
    </r>
  </si>
  <si>
    <r>
      <t xml:space="preserve">Postavljanje, dogradnja rubnjaka dimenzije 15/25 cm ili 18/24 cm,
</t>
    </r>
    <r>
      <rPr>
        <sz val="11"/>
        <color theme="1"/>
        <rFont val="Calibri"/>
        <family val="2"/>
        <charset val="238"/>
        <scheme val="minor"/>
      </rPr>
      <t>obuhvaća iskop i uređenje podloge, dobavu dobavu rubnjaka od betona C30/37 otpornog na smrzavanje i soli, ugradnju na podlogu od betona (prosječne količine 0,10m3/m), uređenje spojnica cementnim mortom te ostali rad i materijal na ugradnji. Obračun po m' postavljenog rubnjaka.</t>
    </r>
  </si>
  <si>
    <r>
      <rPr>
        <b/>
        <sz val="11"/>
        <color theme="1"/>
        <rFont val="Calibri"/>
        <family val="2"/>
        <charset val="238"/>
        <scheme val="minor"/>
      </rPr>
      <t>Postavljanje, dogradnja rubnjaka dimenzije 10/20 cm ili sličnih,</t>
    </r>
    <r>
      <rPr>
        <sz val="11"/>
        <color theme="1"/>
        <rFont val="Calibri"/>
        <family val="2"/>
        <charset val="238"/>
        <scheme val="minor"/>
      </rPr>
      <t xml:space="preserve">
obuhvaća iskop i uređenje podloge, dobavu rubnjaka od betona klase C30/37 otpornog na smrzavanje i soli, ugradnju na podlogu od betona (prosječne količine 0,05m3/m), uređenje spojnica cementnim mortom te ostali rad i materijal na ugradnji. Obračun po m' postavljenog rubnjaka.</t>
    </r>
  </si>
  <si>
    <r>
      <t xml:space="preserve">Izrada nove ili dogradnja postojeće oborinske kanalizacije,  </t>
    </r>
    <r>
      <rPr>
        <sz val="11"/>
        <color theme="1"/>
        <rFont val="Calibri"/>
        <family val="2"/>
        <charset val="238"/>
        <scheme val="minor"/>
      </rPr>
      <t>obuhvaća iskop rova, uređenje podloge, nabavu, dopremu i ugradnju kanalizacijskih cijevi odgovarajućeg presjeka od 200-500mm sa uređenjem spojeva cijevi, spojeva s revizionim oknima i dr., zatrpavanje rova odgovarajućim materijalom s nabijanjem u slojevima te utovar i odvoz viška materijala na prosječnu udaljenost 5km. Obračun po m' ugrađenih cijevi.</t>
    </r>
  </si>
  <si>
    <r>
      <t xml:space="preserve">Obilasci, pregledi, hitne intervencije prema potrebi i izvanredni radovi </t>
    </r>
    <r>
      <rPr>
        <sz val="11"/>
        <color theme="1"/>
        <rFont val="Calibri"/>
        <family val="2"/>
        <charset val="238"/>
        <scheme val="minor"/>
      </rPr>
      <t xml:space="preserve">(uključen radnik, te sva potrebna mehanizacija i oprema na otklanjanju nastalog problema). </t>
    </r>
  </si>
  <si>
    <t>REKAPITULACIJA GRUPA 2</t>
  </si>
  <si>
    <t>ČIŠĆENJE, POPRAVCI I DOGRADNJA SUSTAVA ZA ODVODNJU</t>
  </si>
  <si>
    <t>PDV 25%</t>
  </si>
  <si>
    <t>SVEUKUPNO (S PDV-om):</t>
  </si>
  <si>
    <t>Jedinica mjere</t>
  </si>
  <si>
    <t>C</t>
  </si>
  <si>
    <t>m'</t>
  </si>
  <si>
    <t>kom.</t>
  </si>
  <si>
    <t>m3</t>
  </si>
  <si>
    <t>sat</t>
  </si>
  <si>
    <t xml:space="preserve">Ukupna cijena za godišnju količinu
</t>
  </si>
  <si>
    <t>Okvirna/ predviđena godišnja  količina</t>
  </si>
  <si>
    <t>D</t>
  </si>
  <si>
    <t>Okvirna / predviđena količina za razdoblje od četiri godine</t>
  </si>
  <si>
    <t>E</t>
  </si>
  <si>
    <t>Ukupna cijena za vrijeme trajanja okvirnog sporazuma od četiri godine</t>
  </si>
  <si>
    <t>Jedinična cijena
(bez PDV-a)</t>
  </si>
  <si>
    <t>F</t>
  </si>
  <si>
    <t xml:space="preserve">Ukupna cijena za godišnju količinu (bez PDV-a)
</t>
  </si>
  <si>
    <t>G (DxF)</t>
  </si>
  <si>
    <t xml:space="preserve">Ukupna cijena za vrijeme trajanja okvirnog sporazuma od četiri godine (bez PDV-a)
</t>
  </si>
  <si>
    <t>H (ExF)</t>
  </si>
  <si>
    <t>TROŠKOVNIK ODRŽAVANJE NERAZVRSTANIH CESTA NA PODRUČJU GRADA GOSPIĆA
GRUPA 2 ČIŠĆENJE, POPRAVCI I DOGRADNJA SUSTAVA ZA ODVODNJU</t>
  </si>
  <si>
    <t>GRUPA 2 - ČIŠĆENJE, POPRAVCI I DOGRADNJA SUSTAVA ZA ODVODNJU</t>
  </si>
  <si>
    <r>
      <rPr>
        <b/>
        <sz val="12"/>
        <rFont val="Calibri"/>
        <family val="2"/>
        <charset val="238"/>
        <scheme val="minor"/>
      </rPr>
      <t>PREDMET NADMETANJA:</t>
    </r>
    <r>
      <rPr>
        <sz val="12"/>
        <rFont val="Calibri"/>
        <family val="2"/>
        <charset val="238"/>
        <scheme val="minor"/>
      </rPr>
      <t xml:space="preserve"> Održavanje nerazvrstanih cesta na području Grada Gospića, GRUPA 2 - ČIŠĆENJE, POPRAVCI I DOGRADNJA SUSTAVA ZA ODVODNJU</t>
    </r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</si>
</sst>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right"/>
    </xf>
    <xf numFmtId="4" fontId="0" fillId="0" borderId="2" xfId="0" applyNumberFormat="1" applyBorder="1"/>
    <xf numFmtId="44" fontId="0" fillId="0" borderId="2" xfId="1" applyFont="1" applyBorder="1"/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44" fontId="2" fillId="0" borderId="2" xfId="0" applyNumberFormat="1" applyFont="1" applyBorder="1"/>
    <xf numFmtId="0" fontId="11" fillId="3" borderId="2" xfId="0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10" fillId="3" borderId="2" xfId="0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/>
    <xf numFmtId="1" fontId="10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top" wrapText="1"/>
    </xf>
    <xf numFmtId="164" fontId="0" fillId="2" borderId="2" xfId="0" applyNumberFormat="1" applyFill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0" borderId="3" xfId="0" applyFont="1" applyBorder="1" applyAlignment="1">
      <alignment horizontal="right"/>
    </xf>
    <xf numFmtId="4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4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right" vertical="top"/>
    </xf>
    <xf numFmtId="0" fontId="2" fillId="3" borderId="2" xfId="0" applyFont="1" applyFill="1" applyBorder="1" applyAlignment="1">
      <alignment horizontal="center" vertical="top" wrapText="1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Obič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2" workbookViewId="0">
      <selection activeCell="F12" sqref="F12"/>
    </sheetView>
  </sheetViews>
  <sheetFormatPr defaultRowHeight="15"/>
  <cols>
    <col min="1" max="1" width="4.7109375" customWidth="1"/>
    <col min="2" max="2" width="43" customWidth="1"/>
    <col min="3" max="3" width="8" customWidth="1"/>
    <col min="4" max="4" width="11.28515625" customWidth="1"/>
    <col min="5" max="5" width="12.42578125" customWidth="1"/>
    <col min="6" max="6" width="14.85546875" customWidth="1"/>
    <col min="7" max="7" width="17.140625" customWidth="1"/>
    <col min="8" max="8" width="18.5703125" customWidth="1"/>
  </cols>
  <sheetData>
    <row r="1" spans="1:8" ht="50.1" customHeight="1">
      <c r="A1" s="33" t="s">
        <v>63</v>
      </c>
      <c r="B1" s="34"/>
      <c r="C1" s="34"/>
      <c r="D1" s="34"/>
      <c r="E1" s="34"/>
      <c r="F1" s="34"/>
      <c r="G1" s="34"/>
      <c r="H1" s="34"/>
    </row>
    <row r="2" spans="1:8" ht="15.75">
      <c r="A2" s="35" t="s">
        <v>0</v>
      </c>
      <c r="B2" s="35"/>
      <c r="C2" s="35"/>
      <c r="D2" s="35"/>
      <c r="E2" s="35"/>
      <c r="F2" s="35"/>
      <c r="G2" s="1"/>
      <c r="H2" s="2"/>
    </row>
    <row r="3" spans="1:8" ht="30" customHeight="1">
      <c r="A3" s="3" t="s">
        <v>1</v>
      </c>
      <c r="C3" s="36"/>
      <c r="D3" s="36"/>
      <c r="E3" s="36"/>
      <c r="F3" s="36"/>
      <c r="G3" s="36"/>
      <c r="H3" s="36"/>
    </row>
    <row r="4" spans="1:8" ht="15.75">
      <c r="A4" s="44" t="s">
        <v>2</v>
      </c>
      <c r="B4" s="44"/>
      <c r="C4" s="44"/>
      <c r="D4" s="44"/>
      <c r="E4" s="44"/>
      <c r="F4" s="44"/>
      <c r="G4" s="44"/>
      <c r="H4" s="44"/>
    </row>
    <row r="5" spans="1:8" ht="15.75">
      <c r="A5" s="4"/>
      <c r="B5" s="4"/>
      <c r="C5" s="5"/>
      <c r="D5" s="2"/>
      <c r="E5" s="2"/>
      <c r="F5" s="2"/>
      <c r="G5" s="2"/>
      <c r="H5" s="2"/>
    </row>
    <row r="6" spans="1:8" ht="30" customHeight="1">
      <c r="A6" s="37" t="s">
        <v>65</v>
      </c>
      <c r="B6" s="37"/>
      <c r="C6" s="37"/>
      <c r="D6" s="37"/>
      <c r="E6" s="37"/>
      <c r="F6" s="37"/>
      <c r="G6" s="37"/>
      <c r="H6" s="37"/>
    </row>
    <row r="7" spans="1:8" ht="15.75">
      <c r="A7" s="38" t="s">
        <v>3</v>
      </c>
      <c r="B7" s="38"/>
      <c r="C7" s="38"/>
      <c r="D7" s="38"/>
      <c r="E7" s="38"/>
      <c r="F7" s="38"/>
      <c r="G7" s="38"/>
      <c r="H7" s="38"/>
    </row>
    <row r="8" spans="1:8" ht="15.75">
      <c r="A8" s="6"/>
      <c r="B8" s="6"/>
      <c r="C8" s="6"/>
      <c r="D8" s="6"/>
      <c r="E8" s="6"/>
      <c r="F8" s="6"/>
      <c r="G8" s="6"/>
      <c r="H8" s="6"/>
    </row>
    <row r="9" spans="1:8" ht="21">
      <c r="A9" s="49" t="s">
        <v>64</v>
      </c>
      <c r="B9" s="49"/>
      <c r="C9" s="49"/>
      <c r="D9" s="49"/>
      <c r="E9" s="49"/>
      <c r="F9" s="49"/>
      <c r="G9" s="49"/>
      <c r="H9" s="49"/>
    </row>
    <row r="10" spans="1:8" ht="90" customHeight="1">
      <c r="A10" s="7" t="s">
        <v>4</v>
      </c>
      <c r="B10" s="8" t="s">
        <v>25</v>
      </c>
      <c r="C10" s="9" t="s">
        <v>45</v>
      </c>
      <c r="D10" s="10" t="s">
        <v>52</v>
      </c>
      <c r="E10" s="11" t="s">
        <v>54</v>
      </c>
      <c r="F10" s="12" t="s">
        <v>57</v>
      </c>
      <c r="G10" s="13" t="s">
        <v>59</v>
      </c>
      <c r="H10" s="14" t="s">
        <v>61</v>
      </c>
    </row>
    <row r="11" spans="1:8">
      <c r="A11" s="15" t="s">
        <v>5</v>
      </c>
      <c r="B11" s="15" t="s">
        <v>26</v>
      </c>
      <c r="C11" s="15" t="s">
        <v>46</v>
      </c>
      <c r="D11" s="15" t="s">
        <v>53</v>
      </c>
      <c r="E11" s="15" t="s">
        <v>55</v>
      </c>
      <c r="F11" s="15" t="s">
        <v>58</v>
      </c>
      <c r="G11" s="15" t="s">
        <v>60</v>
      </c>
      <c r="H11" s="15" t="s">
        <v>62</v>
      </c>
    </row>
    <row r="12" spans="1:8" ht="75">
      <c r="A12" s="16" t="s">
        <v>6</v>
      </c>
      <c r="B12" s="17" t="s">
        <v>27</v>
      </c>
      <c r="C12" s="18" t="s">
        <v>47</v>
      </c>
      <c r="D12" s="19">
        <v>3000</v>
      </c>
      <c r="E12" s="19">
        <f>D12*4</f>
        <v>12000</v>
      </c>
      <c r="F12" s="32"/>
      <c r="G12" s="20">
        <f>D12*F12</f>
        <v>0</v>
      </c>
      <c r="H12" s="20">
        <f>E12*F12</f>
        <v>0</v>
      </c>
    </row>
    <row r="13" spans="1:8" ht="195">
      <c r="A13" s="16" t="s">
        <v>7</v>
      </c>
      <c r="B13" s="21" t="s">
        <v>28</v>
      </c>
      <c r="C13" s="18" t="s">
        <v>48</v>
      </c>
      <c r="D13" s="19">
        <v>100</v>
      </c>
      <c r="E13" s="19">
        <f t="shared" ref="E13:E25" si="0">D13*4</f>
        <v>400</v>
      </c>
      <c r="F13" s="32"/>
      <c r="G13" s="20">
        <f t="shared" ref="G13:G25" si="1">D13*F13</f>
        <v>0</v>
      </c>
      <c r="H13" s="20">
        <f t="shared" ref="H13:H25" si="2">E13*F13</f>
        <v>0</v>
      </c>
    </row>
    <row r="14" spans="1:8" ht="105">
      <c r="A14" s="16" t="s">
        <v>8</v>
      </c>
      <c r="B14" s="21" t="s">
        <v>29</v>
      </c>
      <c r="C14" s="18" t="s">
        <v>47</v>
      </c>
      <c r="D14" s="19">
        <v>100</v>
      </c>
      <c r="E14" s="19">
        <f t="shared" si="0"/>
        <v>400</v>
      </c>
      <c r="F14" s="32"/>
      <c r="G14" s="20">
        <f t="shared" si="1"/>
        <v>0</v>
      </c>
      <c r="H14" s="20">
        <f t="shared" si="2"/>
        <v>0</v>
      </c>
    </row>
    <row r="15" spans="1:8" ht="90">
      <c r="A15" s="16" t="s">
        <v>9</v>
      </c>
      <c r="B15" s="21" t="s">
        <v>30</v>
      </c>
      <c r="C15" s="18" t="s">
        <v>47</v>
      </c>
      <c r="D15" s="19">
        <v>300</v>
      </c>
      <c r="E15" s="19">
        <f t="shared" si="0"/>
        <v>1200</v>
      </c>
      <c r="F15" s="32"/>
      <c r="G15" s="20">
        <f t="shared" si="1"/>
        <v>0</v>
      </c>
      <c r="H15" s="20">
        <f t="shared" si="2"/>
        <v>0</v>
      </c>
    </row>
    <row r="16" spans="1:8" ht="135">
      <c r="A16" s="16" t="s">
        <v>10</v>
      </c>
      <c r="B16" s="22" t="s">
        <v>31</v>
      </c>
      <c r="C16" s="18" t="s">
        <v>48</v>
      </c>
      <c r="D16" s="19">
        <v>10</v>
      </c>
      <c r="E16" s="19">
        <f t="shared" si="0"/>
        <v>40</v>
      </c>
      <c r="F16" s="32"/>
      <c r="G16" s="20">
        <f t="shared" si="1"/>
        <v>0</v>
      </c>
      <c r="H16" s="20">
        <f t="shared" si="2"/>
        <v>0</v>
      </c>
    </row>
    <row r="17" spans="1:8" ht="135">
      <c r="A17" s="16" t="s">
        <v>11</v>
      </c>
      <c r="B17" s="21" t="s">
        <v>32</v>
      </c>
      <c r="C17" s="18" t="s">
        <v>48</v>
      </c>
      <c r="D17" s="19">
        <v>10</v>
      </c>
      <c r="E17" s="19">
        <f t="shared" si="0"/>
        <v>40</v>
      </c>
      <c r="F17" s="32"/>
      <c r="G17" s="20">
        <f t="shared" si="1"/>
        <v>0</v>
      </c>
      <c r="H17" s="20">
        <f t="shared" si="2"/>
        <v>0</v>
      </c>
    </row>
    <row r="18" spans="1:8" ht="150">
      <c r="A18" s="16" t="s">
        <v>12</v>
      </c>
      <c r="B18" s="21" t="s">
        <v>33</v>
      </c>
      <c r="C18" s="18" t="s">
        <v>48</v>
      </c>
      <c r="D18" s="19">
        <v>20</v>
      </c>
      <c r="E18" s="19">
        <f t="shared" si="0"/>
        <v>80</v>
      </c>
      <c r="F18" s="32"/>
      <c r="G18" s="20">
        <f t="shared" si="1"/>
        <v>0</v>
      </c>
      <c r="H18" s="20">
        <f t="shared" si="2"/>
        <v>0</v>
      </c>
    </row>
    <row r="19" spans="1:8" ht="165">
      <c r="A19" s="16" t="s">
        <v>13</v>
      </c>
      <c r="B19" s="21" t="s">
        <v>34</v>
      </c>
      <c r="C19" s="18" t="s">
        <v>47</v>
      </c>
      <c r="D19" s="19">
        <v>100</v>
      </c>
      <c r="E19" s="19">
        <f t="shared" si="0"/>
        <v>400</v>
      </c>
      <c r="F19" s="32"/>
      <c r="G19" s="20">
        <f t="shared" si="1"/>
        <v>0</v>
      </c>
      <c r="H19" s="20">
        <f t="shared" si="2"/>
        <v>0</v>
      </c>
    </row>
    <row r="20" spans="1:8" ht="135">
      <c r="A20" s="16" t="s">
        <v>14</v>
      </c>
      <c r="B20" s="22" t="s">
        <v>35</v>
      </c>
      <c r="C20" s="18" t="s">
        <v>49</v>
      </c>
      <c r="D20" s="19">
        <v>10</v>
      </c>
      <c r="E20" s="19">
        <f t="shared" si="0"/>
        <v>40</v>
      </c>
      <c r="F20" s="32"/>
      <c r="G20" s="20">
        <f t="shared" si="1"/>
        <v>0</v>
      </c>
      <c r="H20" s="20">
        <f t="shared" si="2"/>
        <v>0</v>
      </c>
    </row>
    <row r="21" spans="1:8" ht="195">
      <c r="A21" s="16" t="s">
        <v>15</v>
      </c>
      <c r="B21" s="22" t="s">
        <v>36</v>
      </c>
      <c r="C21" s="18" t="s">
        <v>48</v>
      </c>
      <c r="D21" s="19">
        <v>10</v>
      </c>
      <c r="E21" s="19">
        <f t="shared" si="0"/>
        <v>40</v>
      </c>
      <c r="F21" s="32"/>
      <c r="G21" s="20">
        <f t="shared" si="1"/>
        <v>0</v>
      </c>
      <c r="H21" s="20">
        <f t="shared" si="2"/>
        <v>0</v>
      </c>
    </row>
    <row r="22" spans="1:8" ht="135">
      <c r="A22" s="16" t="s">
        <v>16</v>
      </c>
      <c r="B22" s="21" t="s">
        <v>37</v>
      </c>
      <c r="C22" s="18" t="s">
        <v>47</v>
      </c>
      <c r="D22" s="19">
        <v>10</v>
      </c>
      <c r="E22" s="19">
        <f t="shared" si="0"/>
        <v>40</v>
      </c>
      <c r="F22" s="32"/>
      <c r="G22" s="20">
        <f t="shared" si="1"/>
        <v>0</v>
      </c>
      <c r="H22" s="20">
        <f t="shared" si="2"/>
        <v>0</v>
      </c>
    </row>
    <row r="23" spans="1:8" ht="135">
      <c r="A23" s="16" t="s">
        <v>17</v>
      </c>
      <c r="B23" s="22" t="s">
        <v>38</v>
      </c>
      <c r="C23" s="18" t="s">
        <v>47</v>
      </c>
      <c r="D23" s="19">
        <v>80</v>
      </c>
      <c r="E23" s="19">
        <f t="shared" si="0"/>
        <v>320</v>
      </c>
      <c r="F23" s="32"/>
      <c r="G23" s="20">
        <f t="shared" si="1"/>
        <v>0</v>
      </c>
      <c r="H23" s="20">
        <f t="shared" si="2"/>
        <v>0</v>
      </c>
    </row>
    <row r="24" spans="1:8" ht="150">
      <c r="A24" s="16" t="s">
        <v>18</v>
      </c>
      <c r="B24" s="21" t="s">
        <v>39</v>
      </c>
      <c r="C24" s="18" t="s">
        <v>47</v>
      </c>
      <c r="D24" s="19">
        <v>50</v>
      </c>
      <c r="E24" s="19">
        <f t="shared" si="0"/>
        <v>200</v>
      </c>
      <c r="F24" s="32"/>
      <c r="G24" s="20">
        <f t="shared" si="1"/>
        <v>0</v>
      </c>
      <c r="H24" s="20">
        <f t="shared" si="2"/>
        <v>0</v>
      </c>
    </row>
    <row r="25" spans="1:8" ht="60">
      <c r="A25" s="16" t="s">
        <v>19</v>
      </c>
      <c r="B25" s="21" t="s">
        <v>40</v>
      </c>
      <c r="C25" s="18" t="s">
        <v>50</v>
      </c>
      <c r="D25" s="19">
        <v>80</v>
      </c>
      <c r="E25" s="19">
        <f t="shared" si="0"/>
        <v>320</v>
      </c>
      <c r="F25" s="32"/>
      <c r="G25" s="20">
        <f t="shared" si="1"/>
        <v>0</v>
      </c>
      <c r="H25" s="20">
        <f t="shared" si="2"/>
        <v>0</v>
      </c>
    </row>
    <row r="26" spans="1:8" ht="15.75">
      <c r="A26" s="50" t="s">
        <v>20</v>
      </c>
      <c r="B26" s="50"/>
      <c r="C26" s="50"/>
      <c r="D26" s="50"/>
      <c r="E26" s="50"/>
      <c r="F26" s="50"/>
      <c r="G26" s="23">
        <f>SUM(G12:G25)</f>
        <v>0</v>
      </c>
      <c r="H26" s="23">
        <f>SUM(H12:H25)</f>
        <v>0</v>
      </c>
    </row>
    <row r="29" spans="1:8" ht="50.1" customHeight="1">
      <c r="B29" s="24" t="s">
        <v>41</v>
      </c>
      <c r="C29" s="51" t="s">
        <v>51</v>
      </c>
      <c r="D29" s="51"/>
      <c r="E29" s="51" t="s">
        <v>56</v>
      </c>
      <c r="F29" s="51"/>
    </row>
    <row r="30" spans="1:8" ht="30">
      <c r="B30" s="25" t="s">
        <v>42</v>
      </c>
      <c r="C30" s="52">
        <f>G26</f>
        <v>0</v>
      </c>
      <c r="D30" s="53"/>
      <c r="E30" s="52">
        <f>H26</f>
        <v>0</v>
      </c>
      <c r="F30" s="53"/>
    </row>
    <row r="31" spans="1:8" ht="15.75">
      <c r="B31" s="26" t="s">
        <v>20</v>
      </c>
      <c r="C31" s="45">
        <f>C30</f>
        <v>0</v>
      </c>
      <c r="D31" s="46"/>
      <c r="E31" s="45">
        <f>E30</f>
        <v>0</v>
      </c>
      <c r="F31" s="46"/>
    </row>
    <row r="32" spans="1:8" ht="15.75">
      <c r="B32" s="26" t="s">
        <v>43</v>
      </c>
      <c r="C32" s="45">
        <f>C31*0.25</f>
        <v>0</v>
      </c>
      <c r="D32" s="46"/>
      <c r="E32" s="45">
        <f>E31*0.25</f>
        <v>0</v>
      </c>
      <c r="F32" s="46"/>
    </row>
    <row r="33" spans="1:8" ht="15.75">
      <c r="B33" s="26" t="s">
        <v>44</v>
      </c>
      <c r="C33" s="47">
        <f>C31+C32</f>
        <v>0</v>
      </c>
      <c r="D33" s="48"/>
      <c r="E33" s="47">
        <f>E31+E32</f>
        <v>0</v>
      </c>
      <c r="F33" s="48"/>
    </row>
    <row r="35" spans="1:8" ht="18.75">
      <c r="A35" s="39" t="s">
        <v>21</v>
      </c>
      <c r="B35" s="40"/>
      <c r="C35" s="40"/>
      <c r="D35" s="40"/>
      <c r="E35" s="40"/>
      <c r="F35" s="40"/>
      <c r="G35" s="40"/>
      <c r="H35" s="41"/>
    </row>
    <row r="36" spans="1:8" ht="30" customHeight="1">
      <c r="A36" s="42" t="s">
        <v>22</v>
      </c>
      <c r="B36" s="42"/>
      <c r="C36" s="42"/>
      <c r="D36" s="42"/>
      <c r="E36" s="42"/>
      <c r="F36" s="42"/>
      <c r="G36" s="42"/>
      <c r="H36" s="42"/>
    </row>
    <row r="37" spans="1:8" ht="15.75">
      <c r="A37" s="31"/>
      <c r="B37" s="31"/>
      <c r="C37" s="31"/>
      <c r="D37" s="31"/>
      <c r="E37" s="31"/>
      <c r="F37" s="31"/>
      <c r="G37" s="31"/>
      <c r="H37" s="31"/>
    </row>
    <row r="38" spans="1:8" ht="15.75">
      <c r="A38" s="43" t="s">
        <v>23</v>
      </c>
      <c r="B38" s="43"/>
      <c r="C38" s="43"/>
      <c r="D38" s="43"/>
      <c r="E38" s="43"/>
      <c r="F38" s="43"/>
      <c r="G38" s="43"/>
      <c r="H38" s="43"/>
    </row>
    <row r="39" spans="1:8" ht="15.75">
      <c r="A39" s="27"/>
      <c r="B39" s="27"/>
      <c r="C39" s="27"/>
      <c r="D39" s="27"/>
      <c r="E39" s="27"/>
      <c r="F39" s="27"/>
      <c r="G39" s="27"/>
      <c r="H39" s="27"/>
    </row>
    <row r="40" spans="1:8" ht="15.75">
      <c r="A40" s="28" t="s">
        <v>24</v>
      </c>
      <c r="B40" s="28"/>
      <c r="C40" s="28"/>
      <c r="D40" s="28"/>
      <c r="E40" s="29"/>
      <c r="G40" s="30"/>
      <c r="H40" s="27"/>
    </row>
  </sheetData>
  <sheetProtection password="CC3D" sheet="1" objects="1" scenarios="1"/>
  <mergeCells count="21">
    <mergeCell ref="A35:H35"/>
    <mergeCell ref="A36:H36"/>
    <mergeCell ref="A38:H38"/>
    <mergeCell ref="A4:H4"/>
    <mergeCell ref="C31:D31"/>
    <mergeCell ref="E31:F31"/>
    <mergeCell ref="C32:D32"/>
    <mergeCell ref="E32:F32"/>
    <mergeCell ref="C33:D33"/>
    <mergeCell ref="E33:F33"/>
    <mergeCell ref="A9:H9"/>
    <mergeCell ref="A26:F26"/>
    <mergeCell ref="C29:D29"/>
    <mergeCell ref="E29:F29"/>
    <mergeCell ref="C30:D30"/>
    <mergeCell ref="E30:F30"/>
    <mergeCell ref="A1:H1"/>
    <mergeCell ref="A2:F2"/>
    <mergeCell ref="C3:H3"/>
    <mergeCell ref="A6:H6"/>
    <mergeCell ref="A7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Korisnik</cp:lastModifiedBy>
  <cp:lastPrinted>2020-04-10T07:20:31Z</cp:lastPrinted>
  <dcterms:created xsi:type="dcterms:W3CDTF">2020-04-10T07:16:07Z</dcterms:created>
  <dcterms:modified xsi:type="dcterms:W3CDTF">2020-04-17T11:32:38Z</dcterms:modified>
</cp:coreProperties>
</file>