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760"/>
  </bookViews>
  <sheets>
    <sheet name="TROŠKOVNIK" sheetId="2" r:id="rId1"/>
    <sheet name="List3" sheetId="3" r:id="rId2"/>
  </sheets>
  <calcPr calcId="124519"/>
</workbook>
</file>

<file path=xl/calcChain.xml><?xml version="1.0" encoding="utf-8"?>
<calcChain xmlns="http://schemas.openxmlformats.org/spreadsheetml/2006/main">
  <c r="C48" i="2"/>
  <c r="B48"/>
  <c r="G47"/>
  <c r="G48" s="1"/>
  <c r="C32"/>
  <c r="B32"/>
  <c r="G31"/>
  <c r="H31" s="1"/>
  <c r="C21"/>
  <c r="B21"/>
  <c r="G20"/>
  <c r="H20" s="1"/>
  <c r="G19"/>
  <c r="H19" s="1"/>
  <c r="G18"/>
  <c r="H18" s="1"/>
  <c r="G17"/>
  <c r="I17" s="1"/>
  <c r="G16"/>
  <c r="H16" s="1"/>
  <c r="G15"/>
  <c r="H15" s="1"/>
  <c r="I18" l="1"/>
  <c r="I47"/>
  <c r="I48" s="1"/>
  <c r="F61" s="1"/>
  <c r="H17"/>
  <c r="H21" s="1"/>
  <c r="D59" s="1"/>
  <c r="H47"/>
  <c r="H48" s="1"/>
  <c r="D61" s="1"/>
  <c r="I31"/>
  <c r="I32" s="1"/>
  <c r="F60" s="1"/>
  <c r="G21"/>
  <c r="H32"/>
  <c r="D60" s="1"/>
  <c r="I19"/>
  <c r="G32"/>
  <c r="I15"/>
  <c r="I16"/>
  <c r="I20"/>
  <c r="D62" l="1"/>
  <c r="I21"/>
  <c r="F59" s="1"/>
  <c r="F62" s="1"/>
  <c r="B66" s="1"/>
  <c r="B67" s="1"/>
  <c r="B68" s="1"/>
</calcChain>
</file>

<file path=xl/sharedStrings.xml><?xml version="1.0" encoding="utf-8"?>
<sst xmlns="http://schemas.openxmlformats.org/spreadsheetml/2006/main" count="96" uniqueCount="57">
  <si>
    <t>bez
PDV-a</t>
  </si>
  <si>
    <t>TROŠKOVNIK</t>
  </si>
  <si>
    <t>Relacija prijevoza učenika</t>
  </si>
  <si>
    <t xml:space="preserve">PONUDITELJ: </t>
  </si>
  <si>
    <t xml:space="preserve">(naziv, adresa i sjedište ponuditelja, OIB)
</t>
  </si>
  <si>
    <t>Udaljenost - km u jednom smjeru</t>
  </si>
  <si>
    <t>Gospić – Trnovac  - Debelo Brdo – Gospić</t>
  </si>
  <si>
    <t>Gospić – Brezik – Bilaj – Gospić</t>
  </si>
  <si>
    <t>Gospić – Smiljansko polje – Gospić</t>
  </si>
  <si>
    <t>UKUPNO</t>
  </si>
  <si>
    <t>bez PDV-a</t>
  </si>
  <si>
    <t>Jedinična cijena jednog kilometra (u kn)</t>
  </si>
  <si>
    <t>Ukupna cijena relacije ( u kn)</t>
  </si>
  <si>
    <t xml:space="preserve">Okvirni broj nastavnih dana za obje školske godine
</t>
  </si>
  <si>
    <t>Cijena za dvije školske godine (2018./2019., 2019./2020.)
(364 nastavna dana)</t>
  </si>
  <si>
    <t>Cijena za jednu školsku godinu (2018./2019.)
(182 nastavna dana)</t>
  </si>
  <si>
    <t>REKAPITULACIJA:</t>
  </si>
  <si>
    <t>UKUPNO:</t>
  </si>
  <si>
    <t>PDV:</t>
  </si>
  <si>
    <t>SVEUKUPNO:</t>
  </si>
  <si>
    <t>U _____________________________,2018. godine.</t>
  </si>
  <si>
    <t>PONUDITELJ:</t>
  </si>
  <si>
    <t>_______________________________</t>
  </si>
  <si>
    <t>(potpis odgovorne osobe)</t>
  </si>
  <si>
    <t>M.P.</t>
  </si>
  <si>
    <t>SVEUKUPNA REKAPITULACIJA - ZA DVIJE ŠKOLSKE GODINE:</t>
  </si>
  <si>
    <t>Gospić –  Bužim – Smiljan –  Brezovo Polje
 – Gospić</t>
  </si>
  <si>
    <t>Gospić – Klanac – Kalinovača – Donje Pazarište – Mala Plana- Donje Pazarište- Podkosa-Aleksinica – Klanac – Brezovo Polje – Oteš – Klanac – Gospić</t>
  </si>
  <si>
    <t xml:space="preserve">*Napomena: </t>
  </si>
  <si>
    <t>b) Prijevoz koristi okvirno 136 učenika (podatak o broju učenika uzet je zaključno s 2017./2018. školskom godinom).</t>
  </si>
  <si>
    <t>c) Autobusi dovoze djecu na stajalište ispred škole do 8.00 sati i sa istih ih odvoze u 13.30 sati, osim u PŠ Brušane kada autobus dolazi na stajalište
 ispred škole u 12.00 sati.</t>
  </si>
  <si>
    <t>a) Škola radi u jednoj smjeni, kao i pripadajuće područne škole: PŠ Smiljan, PŠ Lički Novi, PŠ Bilaj, PŠ Brušane.</t>
  </si>
  <si>
    <t>a) Škola radi u jednoj smjeni, kao i pripadajuće područne škole: PŠ Donje Pazaršte, PŠ Kalinovača, PŠ Aleksinica.</t>
  </si>
  <si>
    <t xml:space="preserve">c) Autobusi dovoze djecu na stajalište ispred škola do 8.00 sati i sa istih ih odvoze u 13.50 sati. </t>
  </si>
  <si>
    <t>b) Prijevoz koristi okvirno 20 učenika (podatak o broju učenika uzet je zaključno s 2017./2018. školskom godinom).</t>
  </si>
  <si>
    <t>a) Škola radi u jednoj smjeni, kao i pripadajuća područna škola: PŠ Široka Kula.</t>
  </si>
  <si>
    <t>b) Prijevoz koristi okvirno 19 učenika (podatak o broju učenika uzet je zaključno s 2017./2018. školskom godinom).</t>
  </si>
  <si>
    <t>I. OSNOVNA ŠKOLA DR. JURE TURIĆA, GOSPIĆ</t>
  </si>
  <si>
    <t>III. OSNOVNA ŠKOLA DR. FRANJE TUĐMANA LIČKI OSIK, LIČKI OSIK</t>
  </si>
  <si>
    <t>Cijena za jednu školsku godinu - bez PDV-a (2018./2019.)
(182 nastavna dana)</t>
  </si>
  <si>
    <t>Cijena za dvije školske godine - bez PDV-a (2018./2019., 2019./2020.)
(364 nastavna dana)</t>
  </si>
  <si>
    <t>Ukupan broj  km (dolazak + odlazak)</t>
  </si>
  <si>
    <t>Gospić – Lički Novi – Žabica – Gospić</t>
  </si>
  <si>
    <r>
      <t xml:space="preserve">Gospić – Vukšić – Široka Kula – Lički Osik - </t>
    </r>
    <r>
      <rPr>
        <sz val="11"/>
        <color rgb="FF000000"/>
        <rFont val="Calibri"/>
        <family val="2"/>
        <charset val="238"/>
        <scheme val="minor"/>
      </rPr>
      <t xml:space="preserve">Ostrvica - </t>
    </r>
    <r>
      <rPr>
        <sz val="11"/>
        <color theme="1"/>
        <rFont val="Calibri"/>
        <family val="2"/>
        <charset val="238"/>
        <scheme val="minor"/>
      </rPr>
      <t>Lički Osik - Gospić</t>
    </r>
  </si>
  <si>
    <r>
      <rPr>
        <b/>
        <sz val="11"/>
        <rFont val="Calibri"/>
        <family val="2"/>
        <charset val="238"/>
        <scheme val="minor"/>
      </rPr>
      <t xml:space="preserve">NARUČITELJ: </t>
    </r>
    <r>
      <rPr>
        <sz val="11"/>
        <rFont val="Calibri"/>
        <family val="2"/>
        <charset val="238"/>
        <scheme val="minor"/>
      </rPr>
      <t>Grad Gospić, Budačka 55,  53000 Gospić</t>
    </r>
  </si>
  <si>
    <r>
      <rPr>
        <b/>
        <sz val="11"/>
        <rFont val="Calibri"/>
        <family val="2"/>
        <charset val="238"/>
        <scheme val="minor"/>
      </rPr>
      <t xml:space="preserve"> PREDMET NADMETANJA:</t>
    </r>
    <r>
      <rPr>
        <sz val="11"/>
        <rFont val="Calibri"/>
        <family val="2"/>
        <charset val="238"/>
        <scheme val="minor"/>
      </rPr>
      <t xml:space="preserve"> Usluge prijevoza učenika osnovnih škola kojima je osnivač Grad Gospić</t>
    </r>
  </si>
  <si>
    <t xml:space="preserve">Okvirni broj nastavnih dana za jednu školsku godinu
</t>
  </si>
  <si>
    <t>9 (5 x 7)</t>
  </si>
  <si>
    <t>8 (4 x 7)</t>
  </si>
  <si>
    <r>
      <t xml:space="preserve">c)Dolazak u školu:  autobus dovozi djecu na stajalište ispred škole najkasnije u 7.50 sati.
d)Odlazak učenika iz škole: 
 </t>
    </r>
    <r>
      <rPr>
        <u/>
        <sz val="11"/>
        <color theme="1"/>
        <rFont val="Calibri"/>
        <family val="2"/>
        <charset val="238"/>
        <scheme val="minor"/>
      </rPr>
      <t xml:space="preserve">Ponedjeljak i utorak:
</t>
    </r>
    <r>
      <rPr>
        <sz val="11"/>
        <color theme="1"/>
        <rFont val="Calibri"/>
        <family val="2"/>
        <charset val="238"/>
        <scheme val="minor"/>
      </rPr>
      <t xml:space="preserve">Prijevoz za Ostrvicu poslije sedmog sata - polazak autobusa u 14.10 sati ispred škole.
Nakon povratka autobusa iz Ostrvice - polazak autobusa za Široku Kulu.
Nakon povratka autobusa iz Široke Kule - polazak autobusa za Vukšić.
</t>
    </r>
    <r>
      <rPr>
        <u/>
        <sz val="11"/>
        <color theme="1"/>
        <rFont val="Calibri"/>
        <family val="2"/>
        <charset val="238"/>
        <scheme val="minor"/>
      </rPr>
      <t>Srijeda, četvrtak i petak</t>
    </r>
    <r>
      <rPr>
        <sz val="11"/>
        <color theme="1"/>
        <rFont val="Calibri"/>
        <family val="2"/>
        <charset val="238"/>
        <scheme val="minor"/>
      </rPr>
      <t>:
Prijevoz za Ostrvicu poslije šestog sata - polazak autobusa u 13.20 sati ispred škole.
Nakon povratka autobusa iz Ostrvice - polazak autobusa za Široku Kulu.
Nakon povratka autobusa iz Široke Kule - polazak autobusa za Vukšić.</t>
    </r>
  </si>
  <si>
    <t>III.                   OSNOVNA ŠKOLA DR. FRANJE TUĐMANA LIČKI OSIK, RIJEČKA 2, LIČKI OSIK</t>
  </si>
  <si>
    <t>II.                   OSNOVNA ŠKOLA DR. ANTE STARČEVIĆ PAZARIŠTE KLANAC, KLANAC 3, KLANAC</t>
  </si>
  <si>
    <t>I.                   OSNOVNA ŠKOLA DR. JURE TURIĆA, MIROSLAVA KRALJEVIĆA 15, GOSPIĆ</t>
  </si>
  <si>
    <t>7 (3 x 6)</t>
  </si>
  <si>
    <t>II. OSNOVNA ŠKOLA DR. ANTE STARČEVIĆ PAZARIŠTE KLANAC,
 KLANAC</t>
  </si>
  <si>
    <r>
      <rPr>
        <b/>
        <sz val="11"/>
        <rFont val="Calibri"/>
        <family val="2"/>
        <charset val="238"/>
        <scheme val="minor"/>
      </rPr>
      <t xml:space="preserve">Upute za popunjavanje: </t>
    </r>
    <r>
      <rPr>
        <sz val="11"/>
        <rFont val="Calibri"/>
        <family val="2"/>
        <charset val="238"/>
        <scheme val="minor"/>
      </rPr>
      <t>popunjava se samo stupac označen brojem 6 - Jedinična cijena jednog kilometra (u kn) bez PDV-a, ostala polja se automatski popunjavaju.</t>
    </r>
  </si>
  <si>
    <t>Gospić – Trnovačko Novoselo – Brušane – Kaniža – Gospić</t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</si>
</sst>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1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/>
    <xf numFmtId="0" fontId="4" fillId="4" borderId="1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164" fontId="1" fillId="5" borderId="4" xfId="0" applyNumberFormat="1" applyFont="1" applyFill="1" applyBorder="1" applyAlignment="1" applyProtection="1">
      <alignment vertical="center" wrapText="1"/>
      <protection locked="0"/>
    </xf>
    <xf numFmtId="164" fontId="1" fillId="0" borderId="4" xfId="0" applyNumberFormat="1" applyFont="1" applyBorder="1" applyAlignment="1" applyProtection="1">
      <alignment horizontal="right" vertical="center"/>
      <protection locked="0"/>
    </xf>
    <xf numFmtId="164" fontId="1" fillId="0" borderId="4" xfId="0" applyNumberFormat="1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horizontal="right" vertical="center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right" vertical="center"/>
      <protection locked="0"/>
    </xf>
    <xf numFmtId="164" fontId="2" fillId="4" borderId="1" xfId="0" applyNumberFormat="1" applyFont="1" applyFill="1" applyBorder="1" applyAlignment="1" applyProtection="1">
      <alignment horizontal="right" vertical="center"/>
      <protection locked="0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5" borderId="13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justify"/>
    </xf>
    <xf numFmtId="0" fontId="0" fillId="0" borderId="4" xfId="0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 applyProtection="1">
      <alignment vertical="center"/>
    </xf>
    <xf numFmtId="0" fontId="0" fillId="0" borderId="4" xfId="0" applyBorder="1" applyAlignment="1" applyProtection="1">
      <alignment wrapText="1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8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64" fontId="0" fillId="0" borderId="5" xfId="0" applyNumberFormat="1" applyBorder="1" applyAlignment="1" applyProtection="1">
      <alignment horizontal="right"/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164" fontId="7" fillId="3" borderId="5" xfId="0" applyNumberFormat="1" applyFont="1" applyFill="1" applyBorder="1" applyAlignment="1" applyProtection="1">
      <alignment horizontal="right"/>
      <protection locked="0"/>
    </xf>
    <xf numFmtId="164" fontId="7" fillId="3" borderId="6" xfId="0" applyNumberFormat="1" applyFont="1" applyFill="1" applyBorder="1" applyAlignment="1" applyProtection="1">
      <alignment horizontal="right"/>
      <protection locked="0"/>
    </xf>
    <xf numFmtId="164" fontId="7" fillId="3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Border="1" applyProtection="1"/>
    <xf numFmtId="0" fontId="6" fillId="0" borderId="8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right"/>
    </xf>
    <xf numFmtId="0" fontId="7" fillId="2" borderId="6" xfId="0" applyFont="1" applyFill="1" applyBorder="1" applyAlignment="1" applyProtection="1">
      <alignment horizontal="right"/>
    </xf>
    <xf numFmtId="0" fontId="7" fillId="2" borderId="7" xfId="0" applyFont="1" applyFill="1" applyBorder="1" applyAlignment="1" applyProtection="1">
      <alignment horizontal="right"/>
    </xf>
    <xf numFmtId="164" fontId="7" fillId="2" borderId="8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5" xfId="0" applyBorder="1" applyAlignment="1" applyProtection="1">
      <alignment horizontal="left" wrapText="1"/>
    </xf>
  </cellXfs>
  <cellStyles count="1">
    <cellStyle name="Obično" xfId="0" builtinId="0"/>
  </cellStyles>
  <dxfs count="0"/>
  <tableStyles count="0" defaultTableStyle="TableStyleMedium9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>
      <selection activeCell="A4" sqref="A4:E4"/>
    </sheetView>
  </sheetViews>
  <sheetFormatPr defaultRowHeight="15"/>
  <cols>
    <col min="1" max="1" width="38.28515625" customWidth="1"/>
    <col min="2" max="2" width="11.5703125" customWidth="1"/>
    <col min="3" max="3" width="10.28515625" customWidth="1"/>
    <col min="4" max="4" width="10.140625" customWidth="1"/>
    <col min="5" max="5" width="10.28515625" customWidth="1"/>
    <col min="6" max="6" width="10.140625" customWidth="1"/>
    <col min="7" max="7" width="12.7109375" customWidth="1"/>
    <col min="8" max="8" width="14.5703125" customWidth="1"/>
    <col min="9" max="9" width="15.7109375" customWidth="1"/>
  </cols>
  <sheetData>
    <row r="1" spans="1:9" ht="18.75">
      <c r="A1" s="76" t="s">
        <v>1</v>
      </c>
      <c r="B1" s="76"/>
      <c r="C1" s="76"/>
      <c r="D1" s="76"/>
      <c r="E1" s="76"/>
      <c r="F1" s="76"/>
      <c r="G1" s="76"/>
      <c r="H1" s="76"/>
      <c r="I1" s="76"/>
    </row>
    <row r="2" spans="1:9">
      <c r="A2" s="1"/>
      <c r="B2" s="1"/>
      <c r="C2" s="3"/>
      <c r="D2" s="1"/>
      <c r="E2" s="1"/>
      <c r="F2" s="1"/>
      <c r="G2" s="1"/>
      <c r="H2" s="1"/>
      <c r="I2" s="1"/>
    </row>
    <row r="3" spans="1:9">
      <c r="A3" s="77" t="s">
        <v>44</v>
      </c>
      <c r="B3" s="77"/>
      <c r="C3" s="77"/>
      <c r="D3" s="77"/>
      <c r="E3" s="77"/>
      <c r="F3" s="7"/>
      <c r="G3" s="1"/>
      <c r="H3" s="1"/>
      <c r="I3" s="1"/>
    </row>
    <row r="4" spans="1:9" ht="30" customHeight="1">
      <c r="A4" s="78" t="s">
        <v>3</v>
      </c>
      <c r="B4" s="79"/>
      <c r="C4" s="79"/>
      <c r="D4" s="79"/>
      <c r="E4" s="79"/>
      <c r="F4" s="15"/>
      <c r="G4" s="1"/>
      <c r="H4" s="1"/>
      <c r="I4" s="1"/>
    </row>
    <row r="5" spans="1:9">
      <c r="A5" s="80" t="s">
        <v>4</v>
      </c>
      <c r="B5" s="80"/>
      <c r="C5" s="80"/>
      <c r="D5" s="80"/>
      <c r="E5" s="80"/>
      <c r="F5" s="6"/>
      <c r="G5" s="5"/>
      <c r="H5" s="1"/>
      <c r="I5" s="1"/>
    </row>
    <row r="6" spans="1:9">
      <c r="A6" s="4"/>
      <c r="B6" s="4"/>
      <c r="C6" s="3"/>
      <c r="D6" s="1"/>
      <c r="E6" s="1"/>
      <c r="F6" s="1"/>
      <c r="G6" s="1"/>
      <c r="H6" s="1"/>
      <c r="I6" s="1"/>
    </row>
    <row r="7" spans="1:9">
      <c r="A7" s="77" t="s">
        <v>45</v>
      </c>
      <c r="B7" s="77"/>
      <c r="C7" s="77"/>
      <c r="D7" s="77"/>
      <c r="E7" s="77"/>
      <c r="F7" s="77"/>
      <c r="G7" s="77"/>
      <c r="H7" s="1"/>
      <c r="I7" s="1"/>
    </row>
    <row r="8" spans="1:9">
      <c r="A8" s="2"/>
      <c r="B8" s="2"/>
      <c r="C8" s="3"/>
      <c r="D8" s="1"/>
      <c r="E8" s="1"/>
      <c r="F8" s="1"/>
      <c r="G8" s="1"/>
      <c r="H8" s="1"/>
      <c r="I8" s="1"/>
    </row>
    <row r="9" spans="1:9" ht="28.5" customHeight="1">
      <c r="A9" s="85" t="s">
        <v>55</v>
      </c>
      <c r="B9" s="85"/>
      <c r="C9" s="85"/>
      <c r="D9" s="85"/>
      <c r="E9" s="85"/>
      <c r="F9" s="85"/>
      <c r="G9" s="85"/>
      <c r="H9" s="85"/>
      <c r="I9" s="85"/>
    </row>
    <row r="10" spans="1:9" ht="17.25" customHeight="1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8" customHeight="1">
      <c r="A11" s="81" t="s">
        <v>52</v>
      </c>
      <c r="B11" s="82"/>
      <c r="C11" s="82"/>
      <c r="D11" s="82"/>
      <c r="E11" s="82"/>
      <c r="F11" s="82"/>
      <c r="G11" s="82"/>
      <c r="H11" s="82"/>
      <c r="I11" s="83"/>
    </row>
    <row r="12" spans="1:9" ht="92.25" customHeight="1">
      <c r="A12" s="75" t="s">
        <v>2</v>
      </c>
      <c r="B12" s="75" t="s">
        <v>5</v>
      </c>
      <c r="C12" s="75" t="s">
        <v>41</v>
      </c>
      <c r="D12" s="74" t="s">
        <v>46</v>
      </c>
      <c r="E12" s="74" t="s">
        <v>13</v>
      </c>
      <c r="F12" s="38" t="s">
        <v>11</v>
      </c>
      <c r="G12" s="42" t="s">
        <v>12</v>
      </c>
      <c r="H12" s="42" t="s">
        <v>15</v>
      </c>
      <c r="I12" s="42" t="s">
        <v>14</v>
      </c>
    </row>
    <row r="13" spans="1:9" ht="30.75" thickBot="1">
      <c r="A13" s="84"/>
      <c r="B13" s="84"/>
      <c r="C13" s="84"/>
      <c r="D13" s="75"/>
      <c r="E13" s="75"/>
      <c r="F13" s="39" t="s">
        <v>10</v>
      </c>
      <c r="G13" s="43" t="s">
        <v>0</v>
      </c>
      <c r="H13" s="43" t="s">
        <v>0</v>
      </c>
      <c r="I13" s="43" t="s">
        <v>0</v>
      </c>
    </row>
    <row r="14" spans="1:9" ht="15.75" thickBot="1">
      <c r="A14" s="30">
        <v>1</v>
      </c>
      <c r="B14" s="31">
        <v>2</v>
      </c>
      <c r="C14" s="31">
        <v>3</v>
      </c>
      <c r="D14" s="31">
        <v>4</v>
      </c>
      <c r="E14" s="31">
        <v>5</v>
      </c>
      <c r="F14" s="40">
        <v>6</v>
      </c>
      <c r="G14" s="32" t="s">
        <v>53</v>
      </c>
      <c r="H14" s="31" t="s">
        <v>48</v>
      </c>
      <c r="I14" s="33" t="s">
        <v>47</v>
      </c>
    </row>
    <row r="15" spans="1:9" ht="45">
      <c r="A15" s="26" t="s">
        <v>26</v>
      </c>
      <c r="B15" s="27">
        <v>36</v>
      </c>
      <c r="C15" s="28">
        <v>72</v>
      </c>
      <c r="D15" s="8">
        <v>182</v>
      </c>
      <c r="E15" s="29">
        <v>364</v>
      </c>
      <c r="F15" s="45">
        <v>0</v>
      </c>
      <c r="G15" s="46">
        <f>C15*F15</f>
        <v>0</v>
      </c>
      <c r="H15" s="47">
        <f>D15*G15</f>
        <v>0</v>
      </c>
      <c r="I15" s="47">
        <f>E15*G15</f>
        <v>0</v>
      </c>
    </row>
    <row r="16" spans="1:9" ht="18.75" customHeight="1">
      <c r="A16" s="13" t="s">
        <v>42</v>
      </c>
      <c r="B16" s="10">
        <v>18</v>
      </c>
      <c r="C16" s="10">
        <v>36</v>
      </c>
      <c r="D16" s="42">
        <v>182</v>
      </c>
      <c r="E16" s="14">
        <v>364</v>
      </c>
      <c r="F16" s="45">
        <v>0</v>
      </c>
      <c r="G16" s="48">
        <f>C16*F16</f>
        <v>0</v>
      </c>
      <c r="H16" s="49">
        <f t="shared" ref="H16:H20" si="0">D16*G16</f>
        <v>0</v>
      </c>
      <c r="I16" s="49">
        <f t="shared" ref="I16:I20" si="1">E16*G16</f>
        <v>0</v>
      </c>
    </row>
    <row r="17" spans="1:9" ht="23.25" customHeight="1">
      <c r="A17" s="13" t="s">
        <v>6</v>
      </c>
      <c r="B17" s="10">
        <v>24</v>
      </c>
      <c r="C17" s="10">
        <v>48</v>
      </c>
      <c r="D17" s="42">
        <v>182</v>
      </c>
      <c r="E17" s="14">
        <v>364</v>
      </c>
      <c r="F17" s="45">
        <v>0</v>
      </c>
      <c r="G17" s="48">
        <f>C17*F17</f>
        <v>0</v>
      </c>
      <c r="H17" s="49">
        <f t="shared" si="0"/>
        <v>0</v>
      </c>
      <c r="I17" s="49">
        <f t="shared" si="1"/>
        <v>0</v>
      </c>
    </row>
    <row r="18" spans="1:9" ht="30">
      <c r="A18" s="20" t="s">
        <v>56</v>
      </c>
      <c r="B18" s="10">
        <v>32</v>
      </c>
      <c r="C18" s="10">
        <v>64</v>
      </c>
      <c r="D18" s="42">
        <v>182</v>
      </c>
      <c r="E18" s="14">
        <v>364</v>
      </c>
      <c r="F18" s="45">
        <v>0</v>
      </c>
      <c r="G18" s="48">
        <f>C18*F18</f>
        <v>0</v>
      </c>
      <c r="H18" s="49">
        <f t="shared" si="0"/>
        <v>0</v>
      </c>
      <c r="I18" s="49">
        <f t="shared" si="1"/>
        <v>0</v>
      </c>
    </row>
    <row r="19" spans="1:9" ht="20.25" customHeight="1">
      <c r="A19" s="13" t="s">
        <v>7</v>
      </c>
      <c r="B19" s="11">
        <v>50</v>
      </c>
      <c r="C19" s="12">
        <v>100</v>
      </c>
      <c r="D19" s="42">
        <v>182</v>
      </c>
      <c r="E19" s="14">
        <v>364</v>
      </c>
      <c r="F19" s="45">
        <v>0</v>
      </c>
      <c r="G19" s="48">
        <f>C19*F19</f>
        <v>0</v>
      </c>
      <c r="H19" s="49">
        <f t="shared" si="0"/>
        <v>0</v>
      </c>
      <c r="I19" s="49">
        <f t="shared" si="1"/>
        <v>0</v>
      </c>
    </row>
    <row r="20" spans="1:9" ht="21.75" customHeight="1">
      <c r="A20" s="13" t="s">
        <v>8</v>
      </c>
      <c r="B20" s="11">
        <v>10</v>
      </c>
      <c r="C20" s="11">
        <v>20</v>
      </c>
      <c r="D20" s="42">
        <v>182</v>
      </c>
      <c r="E20" s="14">
        <v>364</v>
      </c>
      <c r="F20" s="45">
        <v>0</v>
      </c>
      <c r="G20" s="48">
        <f>C20*F20</f>
        <v>0</v>
      </c>
      <c r="H20" s="49">
        <f t="shared" si="0"/>
        <v>0</v>
      </c>
      <c r="I20" s="49">
        <f t="shared" si="1"/>
        <v>0</v>
      </c>
    </row>
    <row r="21" spans="1:9" ht="18.75" customHeight="1">
      <c r="A21" s="17" t="s">
        <v>9</v>
      </c>
      <c r="B21" s="18">
        <f>SUM(B15:B20)</f>
        <v>170</v>
      </c>
      <c r="C21" s="19">
        <f>SUM(C15:C20)</f>
        <v>340</v>
      </c>
      <c r="D21" s="19"/>
      <c r="E21" s="19"/>
      <c r="F21" s="50"/>
      <c r="G21" s="51">
        <f t="shared" ref="G21:I21" si="2">SUM(G15:G20)</f>
        <v>0</v>
      </c>
      <c r="H21" s="51">
        <f t="shared" si="2"/>
        <v>0</v>
      </c>
      <c r="I21" s="51">
        <f t="shared" si="2"/>
        <v>0</v>
      </c>
    </row>
    <row r="22" spans="1:9" ht="15.75">
      <c r="A22" s="23" t="s">
        <v>28</v>
      </c>
      <c r="B22" s="44"/>
      <c r="C22" s="44"/>
      <c r="D22" s="44"/>
      <c r="E22" s="44"/>
      <c r="F22" s="44"/>
      <c r="G22" s="44"/>
      <c r="H22" s="44"/>
      <c r="I22" s="44"/>
    </row>
    <row r="23" spans="1:9">
      <c r="A23" s="22" t="s">
        <v>31</v>
      </c>
      <c r="B23" s="22"/>
      <c r="C23" s="22"/>
      <c r="D23" s="22"/>
      <c r="E23" s="22"/>
      <c r="F23" s="22"/>
      <c r="G23" s="22"/>
      <c r="H23" s="22"/>
      <c r="I23" s="22"/>
    </row>
    <row r="24" spans="1:9">
      <c r="A24" s="21" t="s">
        <v>29</v>
      </c>
      <c r="B24" s="21"/>
      <c r="C24" s="21"/>
      <c r="D24" s="21"/>
      <c r="E24" s="21"/>
      <c r="F24" s="21"/>
      <c r="G24" s="21"/>
      <c r="H24" s="21"/>
      <c r="I24" s="21"/>
    </row>
    <row r="25" spans="1:9" ht="33" customHeight="1">
      <c r="A25" s="105" t="s">
        <v>30</v>
      </c>
      <c r="B25" s="105"/>
      <c r="C25" s="105"/>
      <c r="D25" s="105"/>
      <c r="E25" s="105"/>
      <c r="F25" s="105"/>
      <c r="G25" s="105"/>
      <c r="H25" s="105"/>
      <c r="I25" s="105"/>
    </row>
    <row r="27" spans="1:9" ht="24.75" customHeight="1">
      <c r="A27" s="81" t="s">
        <v>51</v>
      </c>
      <c r="B27" s="82"/>
      <c r="C27" s="82"/>
      <c r="D27" s="82"/>
      <c r="E27" s="82"/>
      <c r="F27" s="82"/>
      <c r="G27" s="82"/>
      <c r="H27" s="82"/>
      <c r="I27" s="83"/>
    </row>
    <row r="28" spans="1:9" ht="98.25" customHeight="1">
      <c r="A28" s="87" t="s">
        <v>2</v>
      </c>
      <c r="B28" s="87" t="s">
        <v>5</v>
      </c>
      <c r="C28" s="87" t="s">
        <v>41</v>
      </c>
      <c r="D28" s="86" t="s">
        <v>46</v>
      </c>
      <c r="E28" s="86" t="s">
        <v>13</v>
      </c>
      <c r="F28" s="52" t="s">
        <v>11</v>
      </c>
      <c r="G28" s="53" t="s">
        <v>12</v>
      </c>
      <c r="H28" s="53" t="s">
        <v>15</v>
      </c>
      <c r="I28" s="53" t="s">
        <v>14</v>
      </c>
    </row>
    <row r="29" spans="1:9" ht="33.75" customHeight="1" thickBot="1">
      <c r="A29" s="91"/>
      <c r="B29" s="91"/>
      <c r="C29" s="91"/>
      <c r="D29" s="87"/>
      <c r="E29" s="87"/>
      <c r="F29" s="54" t="s">
        <v>10</v>
      </c>
      <c r="G29" s="55" t="s">
        <v>0</v>
      </c>
      <c r="H29" s="55" t="s">
        <v>0</v>
      </c>
      <c r="I29" s="55" t="s">
        <v>0</v>
      </c>
    </row>
    <row r="30" spans="1:9" ht="15.75" thickBot="1">
      <c r="A30" s="56">
        <v>1</v>
      </c>
      <c r="B30" s="57">
        <v>2</v>
      </c>
      <c r="C30" s="57">
        <v>3</v>
      </c>
      <c r="D30" s="57">
        <v>4</v>
      </c>
      <c r="E30" s="57">
        <v>5</v>
      </c>
      <c r="F30" s="58">
        <v>6</v>
      </c>
      <c r="G30" s="59" t="s">
        <v>53</v>
      </c>
      <c r="H30" s="57" t="s">
        <v>48</v>
      </c>
      <c r="I30" s="60" t="s">
        <v>47</v>
      </c>
    </row>
    <row r="31" spans="1:9" ht="60">
      <c r="A31" s="61" t="s">
        <v>27</v>
      </c>
      <c r="B31" s="62">
        <v>77</v>
      </c>
      <c r="C31" s="63">
        <v>154</v>
      </c>
      <c r="D31" s="64">
        <v>182</v>
      </c>
      <c r="E31" s="65">
        <v>364</v>
      </c>
      <c r="F31" s="45">
        <v>0</v>
      </c>
      <c r="G31" s="46">
        <f>C31*F31</f>
        <v>0</v>
      </c>
      <c r="H31" s="47">
        <f>D31*G31</f>
        <v>0</v>
      </c>
      <c r="I31" s="47">
        <f>E31*G31</f>
        <v>0</v>
      </c>
    </row>
    <row r="32" spans="1:9">
      <c r="A32" s="66" t="s">
        <v>9</v>
      </c>
      <c r="B32" s="67">
        <f>SUM(B31:B31)</f>
        <v>77</v>
      </c>
      <c r="C32" s="67">
        <f>SUM(C31:C31)</f>
        <v>154</v>
      </c>
      <c r="D32" s="67"/>
      <c r="E32" s="67"/>
      <c r="F32" s="50"/>
      <c r="G32" s="51">
        <f>SUM(G31:G31)</f>
        <v>0</v>
      </c>
      <c r="H32" s="51">
        <f>SUM(H31:H31)</f>
        <v>0</v>
      </c>
      <c r="I32" s="51">
        <f>SUM(I31:I31)</f>
        <v>0</v>
      </c>
    </row>
    <row r="34" spans="1:9" ht="15.75">
      <c r="A34" s="68" t="s">
        <v>28</v>
      </c>
      <c r="B34" s="69"/>
      <c r="C34" s="69"/>
      <c r="D34" s="69"/>
      <c r="E34" s="69"/>
      <c r="F34" s="69"/>
      <c r="G34" s="69"/>
      <c r="H34" s="69"/>
      <c r="I34" s="69"/>
    </row>
    <row r="35" spans="1:9">
      <c r="A35" s="70" t="s">
        <v>32</v>
      </c>
      <c r="B35" s="69"/>
      <c r="C35" s="69"/>
      <c r="D35" s="69"/>
      <c r="E35" s="69"/>
      <c r="F35" s="69"/>
      <c r="G35" s="69"/>
      <c r="H35" s="69"/>
      <c r="I35" s="69"/>
    </row>
    <row r="36" spans="1:9">
      <c r="A36" s="71" t="s">
        <v>34</v>
      </c>
      <c r="B36" s="69"/>
      <c r="C36" s="69"/>
      <c r="D36" s="69"/>
      <c r="E36" s="69"/>
      <c r="F36" s="69"/>
      <c r="G36" s="69"/>
      <c r="H36" s="69"/>
      <c r="I36" s="69"/>
    </row>
    <row r="37" spans="1:9" ht="21" customHeight="1">
      <c r="A37" s="106" t="s">
        <v>33</v>
      </c>
      <c r="B37" s="107"/>
      <c r="C37" s="107"/>
      <c r="D37" s="107"/>
      <c r="E37" s="107"/>
      <c r="F37" s="107"/>
      <c r="G37" s="107"/>
      <c r="H37" s="107"/>
      <c r="I37" s="107"/>
    </row>
    <row r="38" spans="1:9" ht="21" customHeigh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21" customHeight="1">
      <c r="A39" s="24"/>
      <c r="B39" s="25"/>
      <c r="C39" s="25"/>
      <c r="D39" s="25"/>
      <c r="E39" s="25"/>
      <c r="F39" s="25"/>
      <c r="G39" s="25"/>
      <c r="H39" s="25"/>
      <c r="I39" s="25"/>
    </row>
    <row r="40" spans="1:9" ht="21" customHeight="1">
      <c r="A40" s="24"/>
      <c r="B40" s="25"/>
      <c r="C40" s="25"/>
      <c r="D40" s="25"/>
      <c r="E40" s="25"/>
      <c r="F40" s="25"/>
      <c r="G40" s="25"/>
      <c r="H40" s="25"/>
      <c r="I40" s="25"/>
    </row>
    <row r="41" spans="1:9" ht="21" customHeight="1">
      <c r="A41" s="24"/>
      <c r="B41" s="25"/>
      <c r="C41" s="25"/>
      <c r="D41" s="25"/>
      <c r="E41" s="25"/>
      <c r="F41" s="25"/>
      <c r="G41" s="25"/>
      <c r="H41" s="25"/>
      <c r="I41" s="25"/>
    </row>
    <row r="42" spans="1:9">
      <c r="A42" s="9"/>
    </row>
    <row r="43" spans="1:9" ht="15.75">
      <c r="A43" s="88" t="s">
        <v>50</v>
      </c>
      <c r="B43" s="88"/>
      <c r="C43" s="88"/>
      <c r="D43" s="88"/>
      <c r="E43" s="88"/>
      <c r="F43" s="88"/>
      <c r="G43" s="88"/>
      <c r="H43" s="88"/>
      <c r="I43" s="88"/>
    </row>
    <row r="44" spans="1:9" ht="105" customHeight="1">
      <c r="A44" s="89" t="s">
        <v>2</v>
      </c>
      <c r="B44" s="86" t="s">
        <v>5</v>
      </c>
      <c r="C44" s="86" t="s">
        <v>41</v>
      </c>
      <c r="D44" s="86" t="s">
        <v>46</v>
      </c>
      <c r="E44" s="86" t="s">
        <v>13</v>
      </c>
      <c r="F44" s="52" t="s">
        <v>11</v>
      </c>
      <c r="G44" s="53" t="s">
        <v>12</v>
      </c>
      <c r="H44" s="53" t="s">
        <v>15</v>
      </c>
      <c r="I44" s="53" t="s">
        <v>14</v>
      </c>
    </row>
    <row r="45" spans="1:9" ht="30.75" thickBot="1">
      <c r="A45" s="90"/>
      <c r="B45" s="87"/>
      <c r="C45" s="87"/>
      <c r="D45" s="87"/>
      <c r="E45" s="87"/>
      <c r="F45" s="54" t="s">
        <v>10</v>
      </c>
      <c r="G45" s="55" t="s">
        <v>0</v>
      </c>
      <c r="H45" s="55" t="s">
        <v>0</v>
      </c>
      <c r="I45" s="55" t="s">
        <v>0</v>
      </c>
    </row>
    <row r="46" spans="1:9" ht="15.75" thickBot="1">
      <c r="A46" s="56">
        <v>1</v>
      </c>
      <c r="B46" s="57">
        <v>2</v>
      </c>
      <c r="C46" s="57">
        <v>3</v>
      </c>
      <c r="D46" s="57">
        <v>4</v>
      </c>
      <c r="E46" s="57">
        <v>5</v>
      </c>
      <c r="F46" s="58">
        <v>6</v>
      </c>
      <c r="G46" s="59" t="s">
        <v>53</v>
      </c>
      <c r="H46" s="57" t="s">
        <v>48</v>
      </c>
      <c r="I46" s="60" t="s">
        <v>47</v>
      </c>
    </row>
    <row r="47" spans="1:9" ht="36.75" customHeight="1">
      <c r="A47" s="72" t="s">
        <v>43</v>
      </c>
      <c r="B47" s="62">
        <v>55</v>
      </c>
      <c r="C47" s="63">
        <v>110</v>
      </c>
      <c r="D47" s="64">
        <v>182</v>
      </c>
      <c r="E47" s="65">
        <v>364</v>
      </c>
      <c r="F47" s="45">
        <v>0</v>
      </c>
      <c r="G47" s="46">
        <f>C47*F47</f>
        <v>0</v>
      </c>
      <c r="H47" s="47">
        <f>D47*G47</f>
        <v>0</v>
      </c>
      <c r="I47" s="47">
        <f>E47*G47</f>
        <v>0</v>
      </c>
    </row>
    <row r="48" spans="1:9">
      <c r="A48" s="66" t="s">
        <v>9</v>
      </c>
      <c r="B48" s="67">
        <f>SUM(B47:B47)</f>
        <v>55</v>
      </c>
      <c r="C48" s="67">
        <f>SUM(C47:C47)</f>
        <v>110</v>
      </c>
      <c r="D48" s="67"/>
      <c r="E48" s="67"/>
      <c r="F48" s="50"/>
      <c r="G48" s="51">
        <f>SUM(G47:G47)</f>
        <v>0</v>
      </c>
      <c r="H48" s="51">
        <f>SUM(H47:H47)</f>
        <v>0</v>
      </c>
      <c r="I48" s="51">
        <f>SUM(I47:I47)</f>
        <v>0</v>
      </c>
    </row>
    <row r="49" spans="1:9">
      <c r="A49" s="34" t="s">
        <v>28</v>
      </c>
      <c r="B49" s="9"/>
      <c r="C49" s="9"/>
      <c r="D49" s="9"/>
      <c r="E49" s="9"/>
      <c r="F49" s="9"/>
      <c r="G49" s="9"/>
      <c r="H49" s="9"/>
      <c r="I49" s="9"/>
    </row>
    <row r="50" spans="1:9">
      <c r="A50" s="22" t="s">
        <v>35</v>
      </c>
      <c r="B50" s="9"/>
      <c r="C50" s="9"/>
      <c r="D50" s="9"/>
      <c r="E50" s="9"/>
      <c r="F50" s="9"/>
      <c r="G50" s="9"/>
      <c r="H50" s="9"/>
      <c r="I50" s="9"/>
    </row>
    <row r="51" spans="1:9">
      <c r="A51" s="21" t="s">
        <v>36</v>
      </c>
      <c r="B51" s="9"/>
      <c r="C51" s="9"/>
      <c r="D51" s="9"/>
      <c r="E51" s="9"/>
      <c r="F51" s="9"/>
      <c r="G51" s="9"/>
      <c r="H51" s="9"/>
      <c r="I51" s="9"/>
    </row>
    <row r="52" spans="1:9" ht="150" customHeight="1">
      <c r="A52" s="105" t="s">
        <v>49</v>
      </c>
      <c r="B52" s="105"/>
      <c r="C52" s="105"/>
      <c r="D52" s="105"/>
      <c r="E52" s="105"/>
      <c r="F52" s="105"/>
      <c r="G52" s="105"/>
      <c r="H52" s="105"/>
      <c r="I52" s="105"/>
    </row>
    <row r="53" spans="1:9" ht="15.75" customHeight="1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5.75" customHeight="1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5.75" customHeight="1">
      <c r="A55" s="24"/>
      <c r="B55" s="24"/>
      <c r="C55" s="24"/>
      <c r="D55" s="24"/>
      <c r="E55" s="24"/>
      <c r="F55" s="24"/>
      <c r="G55" s="24"/>
      <c r="H55" s="24"/>
      <c r="I55" s="24"/>
    </row>
    <row r="56" spans="1:9">
      <c r="A56" s="9"/>
      <c r="B56" s="9"/>
      <c r="C56" s="9"/>
      <c r="D56" s="9"/>
      <c r="E56" s="9"/>
      <c r="F56" s="9"/>
      <c r="G56" s="9"/>
      <c r="H56" s="9"/>
      <c r="I56" s="9"/>
    </row>
    <row r="57" spans="1:9" ht="32.25" customHeight="1">
      <c r="A57" s="92"/>
      <c r="B57" s="92"/>
      <c r="C57" s="92"/>
      <c r="D57" s="92"/>
      <c r="E57" s="92"/>
      <c r="F57" s="92"/>
      <c r="G57" s="92"/>
      <c r="H57" s="92"/>
    </row>
    <row r="58" spans="1:9" ht="59.25" customHeight="1">
      <c r="A58" s="108" t="s">
        <v>16</v>
      </c>
      <c r="B58" s="109"/>
      <c r="C58" s="110"/>
      <c r="D58" s="119" t="s">
        <v>39</v>
      </c>
      <c r="E58" s="120"/>
      <c r="F58" s="115" t="s">
        <v>40</v>
      </c>
      <c r="G58" s="116"/>
      <c r="H58" s="117"/>
    </row>
    <row r="59" spans="1:9" ht="23.25" customHeight="1">
      <c r="A59" s="121" t="s">
        <v>37</v>
      </c>
      <c r="B59" s="122"/>
      <c r="C59" s="122"/>
      <c r="D59" s="94">
        <f>H21</f>
        <v>0</v>
      </c>
      <c r="E59" s="94"/>
      <c r="F59" s="94">
        <f>I21</f>
        <v>0</v>
      </c>
      <c r="G59" s="94"/>
      <c r="H59" s="94"/>
    </row>
    <row r="60" spans="1:9" ht="36" customHeight="1">
      <c r="A60" s="123" t="s">
        <v>54</v>
      </c>
      <c r="B60" s="122"/>
      <c r="C60" s="122"/>
      <c r="D60" s="94">
        <f>H32</f>
        <v>0</v>
      </c>
      <c r="E60" s="94"/>
      <c r="F60" s="94">
        <f>I32</f>
        <v>0</v>
      </c>
      <c r="G60" s="94"/>
      <c r="H60" s="94"/>
    </row>
    <row r="61" spans="1:9" ht="22.5" customHeight="1">
      <c r="A61" s="121" t="s">
        <v>38</v>
      </c>
      <c r="B61" s="122"/>
      <c r="C61" s="122"/>
      <c r="D61" s="94">
        <f>H48</f>
        <v>0</v>
      </c>
      <c r="E61" s="94"/>
      <c r="F61" s="94">
        <f>I48</f>
        <v>0</v>
      </c>
      <c r="G61" s="94"/>
      <c r="H61" s="94"/>
    </row>
    <row r="62" spans="1:9" ht="15.75">
      <c r="A62" s="111" t="s">
        <v>9</v>
      </c>
      <c r="B62" s="112"/>
      <c r="C62" s="113"/>
      <c r="D62" s="114">
        <f>SUM(D59:E61)</f>
        <v>0</v>
      </c>
      <c r="E62" s="114"/>
      <c r="F62" s="118">
        <f>SUM(F59:F61)</f>
        <v>0</v>
      </c>
      <c r="G62" s="118"/>
      <c r="H62" s="118"/>
    </row>
    <row r="65" spans="1:8" ht="18.75">
      <c r="A65" s="95" t="s">
        <v>25</v>
      </c>
      <c r="B65" s="96"/>
      <c r="C65" s="96"/>
      <c r="D65" s="96"/>
      <c r="E65" s="97"/>
      <c r="F65" s="16"/>
      <c r="G65" s="16"/>
      <c r="H65" s="16"/>
    </row>
    <row r="66" spans="1:8">
      <c r="A66" s="36" t="s">
        <v>17</v>
      </c>
      <c r="B66" s="98">
        <f>F62</f>
        <v>0</v>
      </c>
      <c r="C66" s="99"/>
      <c r="D66" s="99"/>
      <c r="E66" s="100"/>
    </row>
    <row r="67" spans="1:8">
      <c r="A67" s="37" t="s">
        <v>18</v>
      </c>
      <c r="B67" s="98">
        <f>B66*0.25</f>
        <v>0</v>
      </c>
      <c r="C67" s="99"/>
      <c r="D67" s="99"/>
      <c r="E67" s="100"/>
    </row>
    <row r="68" spans="1:8" ht="15.75">
      <c r="A68" s="35" t="s">
        <v>19</v>
      </c>
      <c r="B68" s="101">
        <f>B66+B67</f>
        <v>0</v>
      </c>
      <c r="C68" s="102"/>
      <c r="D68" s="102"/>
      <c r="E68" s="103"/>
    </row>
    <row r="70" spans="1:8">
      <c r="E70" t="s">
        <v>21</v>
      </c>
    </row>
    <row r="71" spans="1:8">
      <c r="A71" s="73" t="s">
        <v>20</v>
      </c>
    </row>
    <row r="73" spans="1:8">
      <c r="C73" t="s">
        <v>24</v>
      </c>
      <c r="E73" s="93" t="s">
        <v>22</v>
      </c>
      <c r="F73" s="93"/>
      <c r="G73" s="93"/>
    </row>
    <row r="74" spans="1:8">
      <c r="E74" s="104" t="s">
        <v>23</v>
      </c>
      <c r="F74" s="104"/>
      <c r="G74" s="104"/>
    </row>
  </sheetData>
  <sheetProtection password="CC35" sheet="1" objects="1" scenarios="1" selectLockedCells="1"/>
  <mergeCells count="49">
    <mergeCell ref="E74:G74"/>
    <mergeCell ref="A25:I25"/>
    <mergeCell ref="A37:I37"/>
    <mergeCell ref="A52:I52"/>
    <mergeCell ref="A58:C58"/>
    <mergeCell ref="A62:C62"/>
    <mergeCell ref="D62:E62"/>
    <mergeCell ref="F58:H58"/>
    <mergeCell ref="F59:H59"/>
    <mergeCell ref="F60:H60"/>
    <mergeCell ref="F61:H61"/>
    <mergeCell ref="F62:H62"/>
    <mergeCell ref="D58:E58"/>
    <mergeCell ref="A59:C59"/>
    <mergeCell ref="A60:C60"/>
    <mergeCell ref="A61:C61"/>
    <mergeCell ref="A57:H57"/>
    <mergeCell ref="E73:G73"/>
    <mergeCell ref="D59:E59"/>
    <mergeCell ref="D60:E60"/>
    <mergeCell ref="D61:E61"/>
    <mergeCell ref="A65:E65"/>
    <mergeCell ref="B66:E66"/>
    <mergeCell ref="B67:E67"/>
    <mergeCell ref="B68:E68"/>
    <mergeCell ref="E28:E29"/>
    <mergeCell ref="A27:I27"/>
    <mergeCell ref="A43:I43"/>
    <mergeCell ref="A44:A45"/>
    <mergeCell ref="B44:B45"/>
    <mergeCell ref="C44:C45"/>
    <mergeCell ref="A28:A29"/>
    <mergeCell ref="B28:B29"/>
    <mergeCell ref="C28:C29"/>
    <mergeCell ref="D28:D29"/>
    <mergeCell ref="D44:D45"/>
    <mergeCell ref="E44:E45"/>
    <mergeCell ref="E12:E13"/>
    <mergeCell ref="A1:I1"/>
    <mergeCell ref="A3:E3"/>
    <mergeCell ref="A4:E4"/>
    <mergeCell ref="A5:E5"/>
    <mergeCell ref="A7:G7"/>
    <mergeCell ref="A11:I11"/>
    <mergeCell ref="A12:A13"/>
    <mergeCell ref="B12:B13"/>
    <mergeCell ref="C12:C13"/>
    <mergeCell ref="D12:D13"/>
    <mergeCell ref="A9:I9"/>
  </mergeCells>
  <pageMargins left="0.31496062992125984" right="0.31496062992125984" top="0.55118110236220474" bottom="0.55118110236220474" header="0.31496062992125984" footer="0.31496062992125984"/>
  <pageSetup paperSize="9" orientation="landscape" r:id="rId1"/>
  <ignoredErrors>
    <ignoredError sqref="B21:C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TROŠKOVNIK</vt:lpstr>
      <vt:lpstr>List3</vt:lpstr>
    </vt:vector>
  </TitlesOfParts>
  <Company>Grad Gospić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 Gospić</dc:creator>
  <cp:lastModifiedBy>Korisnik</cp:lastModifiedBy>
  <cp:lastPrinted>2018-07-12T08:02:07Z</cp:lastPrinted>
  <dcterms:created xsi:type="dcterms:W3CDTF">2012-11-12T08:21:39Z</dcterms:created>
  <dcterms:modified xsi:type="dcterms:W3CDTF">2018-07-13T11:38:35Z</dcterms:modified>
</cp:coreProperties>
</file>