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spić\Desktop\igralište osik\"/>
    </mc:Choice>
  </mc:AlternateContent>
  <bookViews>
    <workbookView xWindow="-120" yWindow="-120" windowWidth="29040" windowHeight="15840"/>
  </bookViews>
  <sheets>
    <sheet name="TROŠKOVNIK ZA NABAVU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7" i="2" l="1"/>
  <c r="F115" i="2"/>
  <c r="F113" i="2"/>
  <c r="F111" i="2"/>
  <c r="F108" i="2"/>
  <c r="F106" i="2"/>
  <c r="F103" i="2"/>
  <c r="F100" i="2"/>
  <c r="F97" i="2"/>
  <c r="F69" i="2"/>
  <c r="F67" i="2"/>
  <c r="F55" i="2"/>
  <c r="F51" i="2"/>
  <c r="F49" i="2"/>
  <c r="F48" i="2"/>
  <c r="F43" i="2"/>
  <c r="F41" i="2"/>
  <c r="F39" i="2"/>
  <c r="F37" i="2"/>
  <c r="F34" i="2"/>
  <c r="F32" i="2"/>
  <c r="F21" i="2"/>
  <c r="F18" i="2"/>
  <c r="E118" i="2" l="1"/>
  <c r="E124" i="2" s="1"/>
  <c r="E59" i="2"/>
  <c r="E122" i="2" s="1"/>
  <c r="E70" i="2"/>
  <c r="E123" i="2" s="1"/>
  <c r="F16" i="2" l="1"/>
  <c r="E22" i="2" s="1"/>
  <c r="E121" i="2" s="1"/>
  <c r="E125" i="2" s="1"/>
  <c r="E126" i="2" s="1"/>
  <c r="E127" i="2" l="1"/>
</calcChain>
</file>

<file path=xl/sharedStrings.xml><?xml version="1.0" encoding="utf-8"?>
<sst xmlns="http://schemas.openxmlformats.org/spreadsheetml/2006/main" count="148" uniqueCount="106">
  <si>
    <t>1.</t>
  </si>
  <si>
    <t>PRIPREMNI RADOVI</t>
  </si>
  <si>
    <t>GEODETSKI RADOVI</t>
  </si>
  <si>
    <t>1.1.</t>
  </si>
  <si>
    <t>Geodetski radovi iskolčenja građevine prema glavnim točkama danim u projektu. Radovi na osiguranju i obnovi iskolčenja.</t>
  </si>
  <si>
    <t>kmplt</t>
  </si>
  <si>
    <t>1.2.</t>
  </si>
  <si>
    <t>Izrada geodetskog snimka izvedenog stanja od strane ovlaštene geodetske tvrtke, u pisanom i digitalnom obliku. Upis izvedenih podzemnih instalacija u gradski katastar podzemnih vodova.</t>
  </si>
  <si>
    <t>RUŠENJA I DEMONTAŽE</t>
  </si>
  <si>
    <t>1.3.</t>
  </si>
  <si>
    <t>Strojna i ručna demontaža postojećih betonskih rubnjaka 15/25 cm na jugozapadnom pristupu dječjem igralištu. U cijeni je transport do privremene deponije na gradilištu, utovar u teretno vozilo te odvoz i istovar na deponiju. U cijenu je uključena i taksa deponije. Obračun po m' uklonjenog i odvezenog materijala u rastrsitom stanju.</t>
  </si>
  <si>
    <t>m'</t>
  </si>
  <si>
    <t>2.</t>
  </si>
  <si>
    <t>ZEMLJANI RADOVI I KOLNIČKA KONSTRUKCIJA</t>
  </si>
  <si>
    <t>ISKOPI</t>
  </si>
  <si>
    <t>2.1.</t>
  </si>
  <si>
    <t>Površinski iskop, odvoz i zbrinjavanje zemlje,trave, šiblja i slično. Prosječne dubina  kopanja je 30 cm na svim pozicijama pješačkih površina te sigurnosnih ploha dječjeg igrališta.  U stavku je uključen ručni i strojni iskop u materijalu "C" kategorije. Rad obuhvaća iskop viška tla s utovarom u prijevozno sredstvo, prijevoz na deponiju i radove na planiranju iskopanih površina.  U cijenu je uključena i taksa deponije. Obračun po m3.</t>
  </si>
  <si>
    <t>m3</t>
  </si>
  <si>
    <t>2.2.</t>
  </si>
  <si>
    <t>Ručni i strojni iskop u materijalu "C" kategorije za temelje sprava i urbane opreme dječjeg igrališta. Dubina kopanja je 100-150 cm.  Rad obuhvaća iskop viška tla s utovarom u prijevozno sredstvo, prijevoz na deponiju i radove na planiranju iskopanih površina.  U cijenu je uključena i taksa deponije. Obračun po m3.</t>
  </si>
  <si>
    <t>RUBNJACI</t>
  </si>
  <si>
    <t>2.3.</t>
  </si>
  <si>
    <t>Dobava i ugradba betonskih montažnih parkovnih rubnjaka 8  x  20  cm.  U  cijenu  uračunato:  iskop  temelja,  ugradba montažnih betonskih rubnjaka, betonsko ojačanje rubnjaka sa stražnje strane, fugiranje spojnica rubnjaka i svi prijenosi.  Obračun po m'.</t>
  </si>
  <si>
    <t>2.4.</t>
  </si>
  <si>
    <t>Dobava i ugradba betonskih montažnih parkovnih rubnjaka 15  x  25  cm.  U  cijenu  uračunato:  iskop  temelja,  ugradba montažnih betonskih rubnjaka, betonsko ojačanje rubnjaka sa stražnje strane, fugiranje spojnica rubnjaka i svi prijenosi.  Obračun po m'.</t>
  </si>
  <si>
    <t>NASIPI</t>
  </si>
  <si>
    <t>2.5.</t>
  </si>
  <si>
    <t>Doprema,    razastiranje    valjanje    i    nabijanje   tampona od  drobljenog kamenog  agregata  frakcije  0-32 mm ukupne visine od 20 cm na pozicijama pješačkih površina. Stavka obuhvaća nabavu, istovar, razastiranje,   planiranje   i   valjanje   drobljenog   kamenog agregata   u   slojevima   od   10   cm na potrebnu zbijenosti M=40 MN/m².   Obračun   po   m3 utrošenog kamenog agregata u zbitom stanju.</t>
  </si>
  <si>
    <t>2.6.</t>
  </si>
  <si>
    <t>ZAVRŠNE PODNE OBLOGE</t>
  </si>
  <si>
    <t>2.7.</t>
  </si>
  <si>
    <t>Obračun po m2 i m3.</t>
  </si>
  <si>
    <t xml:space="preserve">2.7.1. geotekstil </t>
  </si>
  <si>
    <t>m2</t>
  </si>
  <si>
    <t>2.7.2. šljunak</t>
  </si>
  <si>
    <t>2.8.</t>
  </si>
  <si>
    <t>Dobava materijala i izvedba pješačkih površina od betonskih opločnika.</t>
  </si>
  <si>
    <t>Stavka obuhvaća nabavu, dopremu i ugradnju gotovih betonskih elemenata debljine 8 cm, te podložnog sloja od kamene sitneži.</t>
  </si>
  <si>
    <t>Obračun po m2.</t>
  </si>
  <si>
    <t>2.9.</t>
  </si>
  <si>
    <t>Dobava materijala i izvedba pješačkih staza od kamene sipine.</t>
  </si>
  <si>
    <t>Na navedeni sloj šljunčanog tampona postaviti sloj drobljenog kamenog agregata 0/8 mm u debljini 5-10,0 cm.</t>
  </si>
  <si>
    <t>3.</t>
  </si>
  <si>
    <t>OSTALI RADOVI</t>
  </si>
  <si>
    <t>3.1.</t>
  </si>
  <si>
    <t>3.2.</t>
  </si>
  <si>
    <t>Po završetku svih radova izvodi se završno čišćenje i utovar svog   preostalog     otpadnog     građevinskog     materijala nastalog  tokom  opisanih  radova  i  eventualno  preostalog građevinskog materijala, te odvoz i istovar na  deponiju. U cijenu je uključena i taksa deponije.</t>
  </si>
  <si>
    <t>4.</t>
  </si>
  <si>
    <t>OPREMA</t>
  </si>
  <si>
    <t>SPRAVE</t>
  </si>
  <si>
    <t>4.1.</t>
  </si>
  <si>
    <t>4.2.</t>
  </si>
  <si>
    <t>4.3.</t>
  </si>
  <si>
    <t>4.4.</t>
  </si>
  <si>
    <t>4.5.</t>
  </si>
  <si>
    <t>Transport i montaža sprava dječejg igrališta od strane ovlaštenih izvođača. Montaža se vrši na već pripremljene betonske temelje, a sve u skladu s uputama proivođača sprava. U cijeni su sva spojna i vezna sredstva.</t>
  </si>
  <si>
    <t>URBANA OPREMA</t>
  </si>
  <si>
    <t>4.6.</t>
  </si>
  <si>
    <t>4.7.</t>
  </si>
  <si>
    <t>4.8.</t>
  </si>
  <si>
    <t>4.9.</t>
  </si>
  <si>
    <r>
      <rPr>
        <b/>
        <sz val="11"/>
        <color rgb="FF000000"/>
        <rFont val="Calibri"/>
        <family val="2"/>
        <charset val="238"/>
      </rPr>
      <t xml:space="preserve">NARUČITELJ: </t>
    </r>
    <r>
      <rPr>
        <sz val="11"/>
        <color rgb="FF000000"/>
        <rFont val="Calibri"/>
        <family val="2"/>
        <charset val="238"/>
      </rPr>
      <t>Grad Gospić, Budačka 55,  53000 Gospić</t>
    </r>
  </si>
  <si>
    <t>PONUDITELJ: _____________________________________________________________________</t>
  </si>
  <si>
    <t xml:space="preserve">(naziv, adresa i sjedište ponuditelja, OIB)
</t>
  </si>
  <si>
    <r>
      <rPr>
        <b/>
        <sz val="11"/>
        <color rgb="FF000000"/>
        <rFont val="Calibri"/>
        <family val="2"/>
        <charset val="238"/>
      </rPr>
      <t xml:space="preserve">Upute za popunjavanje: </t>
    </r>
  </si>
  <si>
    <t>1. PRIPREMNI RADOVI</t>
  </si>
  <si>
    <t>R. br.</t>
  </si>
  <si>
    <t>Opis</t>
  </si>
  <si>
    <t>Jedinica mjere</t>
  </si>
  <si>
    <t>Količina</t>
  </si>
  <si>
    <t>Jedinična cijena (bez PDV-a)</t>
  </si>
  <si>
    <t>Ukupni iznos (bez PDV-a)</t>
  </si>
  <si>
    <t>6 (4x5)</t>
  </si>
  <si>
    <t>1. PRIPREMNI RADOVI UKUPNO</t>
  </si>
  <si>
    <t>2. ZEMLJANI RADOVI I KOLNIČKA KONSTRUKCIJA</t>
  </si>
  <si>
    <t>Doprema,    razastiranje    valjanje   i    nabijanje tampona od  drobljenog kamenog  agregata  frakcije  0-32 mm ukupne visine od 20 cm na pozicijama sigurnosnih ploha oko sprava. Stavka obuhvaća nabavu, istovar, razastiranje,   planiranje   i   valjanje   drobljenog   kamenog agregata   u   slojevima  od   10   cm na potrebnu zbijenost.   Obračun  po  m3 utrošenog kamenog agregata u zbitom stanju.</t>
  </si>
  <si>
    <t>Dobava nabava i postava riječnog ispranog jednozrnatog šljunka granulacije od 4-8 mm Prije postave šlunka potrebno je postaviti geotekstil plošne težine 68g/m2, debljine 0,35mm.</t>
  </si>
  <si>
    <t>Prije početka radova podloga od tamponskog sloja mora biti gotova, ravnana prema kotama iz projekta s odstupanjem visinski max. 1 cm  i zaprimljena od strane nadzornog inženjera. Betonski elementi polažu se u sloj od kamene sitneži veličine zrna 3 do 5 mm i debljine sloja 3 do 5 cm. Isti materijal se koristi za zapunjavanje reški koje nesmiju biti veće od 8 mm.
Obračun po m2.</t>
  </si>
  <si>
    <t>Sipinu uvaljati na potrebnu zbijenosti.</t>
  </si>
  <si>
    <t>2. ZEMLJANI RADOVI I KOLNIČKA KONSTRUKCIJA UKUPNO</t>
  </si>
  <si>
    <t>3. OSTALI RADOVI</t>
  </si>
  <si>
    <t>3. OSTALI RADOVI UKUPNO</t>
  </si>
  <si>
    <t>4. OPREMA</t>
  </si>
  <si>
    <r>
      <rPr>
        <b/>
        <sz val="11"/>
        <color rgb="FF000000"/>
        <rFont val="Calibri"/>
        <family val="2"/>
        <charset val="238"/>
      </rPr>
      <t>Materijali izrade: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 xml:space="preserve">Svi čelični elementi vruće pocinčani i plastifcirani. Nosivi stupovi od čeličnih cijevi.
Temeljenje ukopavanjem i betoniranjem.
</t>
    </r>
  </si>
  <si>
    <t>Materijali izrade:
Svi čelični elementi vruće pocinčani i plastifcirani. Nosivi stupovi od čeličnih cijevi.
Temeljenje ukopavanjem i betoniranjem.</t>
  </si>
  <si>
    <r>
      <rPr>
        <b/>
        <sz val="11"/>
        <color rgb="FF000000"/>
        <rFont val="Calibri"/>
        <family val="2"/>
        <charset val="238"/>
      </rPr>
      <t>Dobava i montaža vrtuljka.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 xml:space="preserve">Dimenzije: 0,87 x 0,87 x 1,6 metara +/- 5%.
Prilagođeno za uzrast: od 6 godina.
Kapacitet istovremenog igranja: 8 djece.
Maksimalna visina pada: 1,7 metara.
Sprava se sastoji od:
-stupa na kojem je okrugli rotirajući prihvatnik za koji se drži rukama, a trčanjem oko stupa rotacija podiže tijelo u zrak
Minimalne mogućnost igre:
1 x vrtnja, 1 x druženje
</t>
    </r>
    <r>
      <rPr>
        <b/>
        <sz val="11"/>
        <color rgb="FF000000"/>
        <rFont val="Calibri"/>
        <family val="2"/>
        <charset val="238"/>
      </rPr>
      <t>Materijali izrade:</t>
    </r>
    <r>
      <rPr>
        <b/>
        <sz val="11"/>
        <color rgb="FF000000"/>
        <rFont val="Calibri"/>
        <family val="2"/>
        <charset val="238"/>
      </rPr>
      <t xml:space="preserve">
</t>
    </r>
    <r>
      <rPr>
        <sz val="11"/>
        <color rgb="FF000000"/>
        <rFont val="Calibri"/>
        <family val="2"/>
        <charset val="238"/>
      </rPr>
      <t xml:space="preserve">Svi čelični elementi vruće pocinčani i plastifcirani u sivu boju. 
Okretni mehanizam je od inox čelika i teflona-omogučuje bešumno rotiranje.
Vijci i spojni material od inox čelika.
Temeljenje ukopavanjem i betoniranjem.
</t>
    </r>
  </si>
  <si>
    <t xml:space="preserve">Dobava montaža info panoa. Dimenzije min 1,30x2,20 m.
Materijal izrade su čelične cijevi  pocinčane i plastificirane,  Ø102/2 mm, svi spojni materijali su od inox-a. Pano (bez grafike) je od aluminijske kompozitne ploče. U cijeni je transport i montaža. 
</t>
  </si>
  <si>
    <t xml:space="preserve">Dobava i montaža koša za recikliranje otpada sa tri odjeljka za papir, plastiku i staklo. Volumen pojedinačne unutarnje kante: min 30 litara.
Materijal izrade su čelični limovi ili nehrđajuči čelik ili brušeni inox. U cijeni je transport i montaža. 
</t>
  </si>
  <si>
    <t>TROŠKOVNIK ZA NABAVU</t>
  </si>
  <si>
    <t>Dobava materijala i izvedba betonskih temelja za sprave te za urbanu opremu dječjeg igrališta. U svemu se držati uputa proizvođača opreme. Rad obuhvaća sve radnje oko postave i skidanje glatke oplate te njegu betona nakon ugradnje prema previlima struke. Obračun po m3.</t>
  </si>
  <si>
    <t>4. OPEMA UKUPNO</t>
  </si>
  <si>
    <r>
      <rPr>
        <b/>
        <sz val="11"/>
        <color rgb="FF000000"/>
        <rFont val="Calibri"/>
        <family val="2"/>
        <charset val="238"/>
      </rPr>
      <t xml:space="preserve">Dobava i montaža kombinirane sprave.
</t>
    </r>
    <r>
      <rPr>
        <sz val="11"/>
        <color rgb="FF000000"/>
        <rFont val="Calibri"/>
        <family val="2"/>
        <charset val="238"/>
      </rPr>
      <t xml:space="preserve">Dimenzije: 11,56 x 5,66 x 3,40 metara +/- 5%.
Prilagođeno za uzrast: od 6 godina.
Kapacitet istovremenog igranja: minimalno 20 djece.
Maksimalna visina pada: 2,4 metara.
Sprava se sastoji od minimalno 9 elemenata, od kojih su obavezni elementi sljedeći:
-platforma 
-ljestve za uspon
-tobogan
-most
-vatrogasna "štanga"
-ovješena platforma
-ljestve
Minimalne mogućnost igre:
spuštanje niz tobogan, druženje, vješanje, balansiranje,  penjanje, prelaženje. Ukupno minimalno 9 elemenata za igru.
</t>
    </r>
  </si>
  <si>
    <r>
      <rPr>
        <b/>
        <sz val="11"/>
        <color rgb="FF000000"/>
        <rFont val="Calibri"/>
        <family val="2"/>
        <charset val="238"/>
      </rPr>
      <t>Dobava i montaža kombinirane sprave</t>
    </r>
    <r>
      <rPr>
        <sz val="11"/>
        <color rgb="FF000000"/>
        <rFont val="Calibri"/>
        <family val="2"/>
        <charset val="238"/>
      </rPr>
      <t xml:space="preserve"> za vježbanje (tzv. street workout).
Dimenzije: 4,07 x 4,92 x 3,02 metara +/- 5%.
Prilagođeno za uzrast: od 14 godina.
Kapacitet istovremenog igranja: minimalno 8 osoba.
Maksimalna visina pada: 2,4 metara.
Sprava se sastoji od 7 elemenata:
-prečke za podizanje visoke
-prečke za podizanje niske
-3 paralelne prečke za podizanje 
-zid od prečki
-"daska" za trbušnjake
-prečka na visini min 2,5 m
-prečka na visini min 1,5 m
Minimalne mogućnost igre:
5 x vješanje, 2 x penjanje. Ukupno minimalno 7 elemenata za igru (vježbanje).
</t>
    </r>
  </si>
  <si>
    <r>
      <rPr>
        <b/>
        <sz val="11"/>
        <color rgb="FF000000"/>
        <rFont val="Calibri"/>
        <family val="2"/>
        <charset val="238"/>
      </rPr>
      <t>Dobava i montaža sprave za simulaciju</t>
    </r>
    <r>
      <rPr>
        <sz val="11"/>
        <color rgb="FF000000"/>
        <rFont val="Calibri"/>
        <family val="2"/>
        <charset val="238"/>
      </rPr>
      <t xml:space="preserve"> skejtbordanja.
Dimenzije: 7,8 x 3,7 x 3,0 metara +/- 5%.
Prilagođeno za uzrast: od 6 godina na dalje
Kapacitet istovremenog igranja: 1 osoba.
Maksimalna visina pada: 1,5 metara.
Sprava se sastoji od:
-konkavne "tračnice" između dva stupa s klizačem na kojem se stoji
-sajle između dva stupa s dvije ručke za ruke 
-4 kose vlačno-tlačne zatege
Minimalne mogućnost igre:
1 x “skejtanje”
</t>
    </r>
  </si>
  <si>
    <t xml:space="preserve">REKAPITULACIJA </t>
  </si>
  <si>
    <t>*popunjavaju se samo stupci obojani žutom bojom  (5 - Jedinična cijena (bez PDV-a)), ostala polja se automatski popunjavaju.</t>
  </si>
  <si>
    <t xml:space="preserve">Dobava i montaža "pametne" solarne klupe. 
Solarna klupa je otporna na vremenske uvjete (kiša i snijeg), ima USB i bežični punjač te LED rasvjetu.
Materijal izrade je pocinčani i plastificirani čelični lim, svi spojni materijali su od inox-a. U cijeni je transport i montaža te puštanje u rad. 
</t>
  </si>
  <si>
    <t xml:space="preserve">Dobava i montaža visokog stalka za bicikl (stalak na koji se bicikl naslanja). Dimenzije min 0,50x0,150x0,60 m.
Materijal izrade su čelični limovi,  pocinčani i plastificirani, svi spojni materijali su od inox-a.  U cijeni je transport i montaža. 
</t>
  </si>
  <si>
    <t xml:space="preserve">UKUPNO Kn : </t>
  </si>
  <si>
    <t>PDV (25%):</t>
  </si>
  <si>
    <t>SVEUKUPNO :</t>
  </si>
  <si>
    <r>
      <rPr>
        <b/>
        <sz val="11"/>
        <color rgb="FF000000"/>
        <rFont val="Calibri"/>
        <family val="2"/>
        <charset val="238"/>
      </rPr>
      <t xml:space="preserve"> PREDMET NADMETANJA:</t>
    </r>
    <r>
      <rPr>
        <sz val="11"/>
        <color rgb="FF000000"/>
        <rFont val="Calibri"/>
        <family val="2"/>
        <charset val="238"/>
      </rPr>
      <t xml:space="preserve"> NABAVA OPREME I IZVOĐENJA GRAĐEVINSKIH RADOVA NA IZGRADNJI DJEČJEG IGRALIŠTA U LIČKOM OSIKU</t>
    </r>
  </si>
  <si>
    <t>NAPOMENA: Jamstveni rok moguće je iskazivati isključivo cijelim brojem (ne decimalnim) u mjesecima (npr. 24, 36, 48 i sl.).</t>
  </si>
  <si>
    <t>Dodatno trajanje razdoblja odgovornosti za  nedostatake u (J)</t>
  </si>
  <si>
    <t>Ponuđeni jamstveni rok kvalitete ponude koja je predmet ocjene:</t>
  </si>
  <si>
    <t>UPUTA ZA POPUNJAVANJE: Ponuditelj popunjava ćeliju označenu plavom bojom. U njoj iskazuje duljinu ponuđenog jamstvenog roka kvalitete izvedenih radova i isporučene opreme.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</si>
</sst>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0&quot; &quot;;&quot;-&quot;#,##0.00&quot; &quot;;&quot; -&quot;00&quot; &quot;;&quot; &quot;@&quot; &quot;"/>
    <numFmt numFmtId="165" formatCode="#,##0.00&quot; &quot;[$kn]"/>
    <numFmt numFmtId="166" formatCode="&quot; &quot;#,##0.00&quot; &quot;[$kn]&quot; &quot;;&quot;-&quot;#,##0.00&quot; &quot;[$kn]&quot; &quot;;&quot; -&quot;00&quot; &quot;[$kn]&quot; &quot;;&quot; &quot;@&quot; &quot;"/>
  </numFmts>
  <fonts count="1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HRBookmanLight"/>
      <charset val="238"/>
    </font>
    <font>
      <sz val="10"/>
      <color rgb="FF000000"/>
      <name val="Helv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FCE4D6"/>
        <bgColor rgb="FFFCE4D6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0" fontId="3" fillId="0" borderId="0" applyNumberFormat="0" applyBorder="0" applyProtection="0"/>
    <xf numFmtId="0" fontId="3" fillId="0" borderId="0" applyNumberFormat="0" applyBorder="0" applyProtection="0"/>
    <xf numFmtId="0" fontId="4" fillId="0" borderId="0" applyNumberFormat="0" applyBorder="0" applyProtection="0"/>
  </cellStyleXfs>
  <cellXfs count="210">
    <xf numFmtId="0" fontId="0" fillId="0" borderId="0" xfId="0"/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horizontal="left"/>
    </xf>
    <xf numFmtId="0" fontId="5" fillId="0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3" applyFont="1" applyFill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Alignment="1">
      <alignment horizontal="left" indent="2"/>
    </xf>
    <xf numFmtId="0" fontId="0" fillId="0" borderId="6" xfId="0" applyFill="1" applyBorder="1" applyAlignment="1">
      <alignment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0" fillId="0" borderId="4" xfId="0" applyBorder="1" applyAlignment="1">
      <alignment horizontal="justify" vertical="top"/>
    </xf>
    <xf numFmtId="0" fontId="0" fillId="0" borderId="2" xfId="6" applyFont="1" applyFill="1" applyBorder="1" applyAlignment="1">
      <alignment horizontal="left" vertical="top" wrapText="1"/>
    </xf>
    <xf numFmtId="0" fontId="0" fillId="0" borderId="6" xfId="0" applyBorder="1" applyAlignment="1">
      <alignment horizontal="justify" vertical="top"/>
    </xf>
    <xf numFmtId="0" fontId="0" fillId="0" borderId="6" xfId="0" applyFill="1" applyBorder="1" applyAlignment="1">
      <alignment horizontal="left" vertical="top" wrapText="1" indent="1"/>
    </xf>
    <xf numFmtId="0" fontId="0" fillId="0" borderId="2" xfId="0" applyBorder="1" applyAlignment="1">
      <alignment wrapText="1"/>
    </xf>
    <xf numFmtId="0" fontId="0" fillId="0" borderId="8" xfId="0" applyBorder="1"/>
    <xf numFmtId="0" fontId="0" fillId="5" borderId="24" xfId="0" applyFill="1" applyBorder="1" applyAlignment="1">
      <alignment horizontal="right" vertical="top"/>
    </xf>
    <xf numFmtId="0" fontId="0" fillId="5" borderId="0" xfId="0" applyFill="1" applyBorder="1" applyAlignment="1">
      <alignment wrapText="1"/>
    </xf>
    <xf numFmtId="4" fontId="0" fillId="5" borderId="0" xfId="0" applyNumberFormat="1" applyFill="1" applyBorder="1" applyAlignment="1">
      <alignment wrapText="1"/>
    </xf>
    <xf numFmtId="0" fontId="0" fillId="5" borderId="0" xfId="0" applyFill="1" applyBorder="1"/>
    <xf numFmtId="0" fontId="0" fillId="5" borderId="25" xfId="0" applyFill="1" applyBorder="1"/>
    <xf numFmtId="49" fontId="0" fillId="0" borderId="26" xfId="0" applyNumberFormat="1" applyFill="1" applyBorder="1" applyAlignment="1">
      <alignment horizontal="right" vertical="top"/>
    </xf>
    <xf numFmtId="49" fontId="0" fillId="0" borderId="24" xfId="0" applyNumberFormat="1" applyFill="1" applyBorder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4" fontId="0" fillId="0" borderId="0" xfId="0" applyNumberFormat="1" applyFill="1" applyBorder="1" applyAlignment="1">
      <alignment wrapText="1"/>
    </xf>
    <xf numFmtId="0" fontId="0" fillId="0" borderId="0" xfId="0" applyBorder="1"/>
    <xf numFmtId="49" fontId="0" fillId="0" borderId="27" xfId="0" applyNumberFormat="1" applyFill="1" applyBorder="1" applyAlignment="1">
      <alignment horizontal="right" vertical="top"/>
    </xf>
    <xf numFmtId="0" fontId="0" fillId="0" borderId="28" xfId="0" applyBorder="1" applyAlignment="1" applyProtection="1">
      <alignment horizontal="justify" vertical="top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/>
      <protection locked="0"/>
    </xf>
    <xf numFmtId="165" fontId="7" fillId="4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 applyProtection="1">
      <alignment horizontal="center" vertical="top"/>
      <protection locked="0"/>
    </xf>
    <xf numFmtId="0" fontId="8" fillId="4" borderId="8" xfId="0" applyFont="1" applyFill="1" applyBorder="1" applyAlignment="1" applyProtection="1">
      <alignment horizontal="center" vertical="top" wrapText="1"/>
      <protection locked="0"/>
    </xf>
    <xf numFmtId="0" fontId="8" fillId="4" borderId="8" xfId="0" applyFont="1" applyFill="1" applyBorder="1" applyAlignment="1" applyProtection="1">
      <alignment horizontal="center" vertical="top"/>
      <protection locked="0"/>
    </xf>
    <xf numFmtId="49" fontId="8" fillId="4" borderId="8" xfId="0" applyNumberFormat="1" applyFont="1" applyFill="1" applyBorder="1" applyAlignment="1">
      <alignment horizontal="center" vertical="top" wrapText="1"/>
    </xf>
    <xf numFmtId="49" fontId="0" fillId="0" borderId="8" xfId="0" applyNumberFormat="1" applyFill="1" applyBorder="1" applyAlignment="1">
      <alignment horizontal="right" vertical="top"/>
    </xf>
    <xf numFmtId="0" fontId="0" fillId="0" borderId="8" xfId="0" applyFill="1" applyBorder="1" applyAlignment="1">
      <alignment horizontal="left" vertical="top" wrapText="1"/>
    </xf>
    <xf numFmtId="0" fontId="8" fillId="4" borderId="8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0" fontId="10" fillId="0" borderId="34" xfId="0" applyFont="1" applyFill="1" applyBorder="1" applyAlignment="1">
      <alignment wrapText="1"/>
    </xf>
    <xf numFmtId="49" fontId="0" fillId="5" borderId="15" xfId="0" applyNumberFormat="1" applyFill="1" applyBorder="1" applyAlignment="1">
      <alignment horizontal="right" vertical="top"/>
    </xf>
    <xf numFmtId="0" fontId="0" fillId="5" borderId="16" xfId="0" applyFill="1" applyBorder="1" applyAlignment="1">
      <alignment wrapText="1"/>
    </xf>
    <xf numFmtId="4" fontId="0" fillId="5" borderId="16" xfId="0" applyNumberFormat="1" applyFill="1" applyBorder="1" applyAlignment="1">
      <alignment wrapText="1"/>
    </xf>
    <xf numFmtId="0" fontId="0" fillId="5" borderId="16" xfId="0" applyFill="1" applyBorder="1"/>
    <xf numFmtId="0" fontId="0" fillId="5" borderId="17" xfId="0" applyFill="1" applyBorder="1"/>
    <xf numFmtId="49" fontId="0" fillId="0" borderId="22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wrapText="1"/>
    </xf>
    <xf numFmtId="0" fontId="0" fillId="0" borderId="25" xfId="0" applyBorder="1"/>
    <xf numFmtId="49" fontId="0" fillId="0" borderId="33" xfId="0" applyNumberFormat="1" applyFill="1" applyBorder="1" applyAlignment="1">
      <alignment horizontal="right" vertical="top"/>
    </xf>
    <xf numFmtId="0" fontId="0" fillId="0" borderId="34" xfId="0" applyFill="1" applyBorder="1" applyAlignment="1">
      <alignment horizontal="left" wrapText="1"/>
    </xf>
    <xf numFmtId="0" fontId="0" fillId="0" borderId="0" xfId="0" applyBorder="1" applyAlignment="1" applyProtection="1">
      <alignment horizontal="justify" vertical="top" wrapText="1"/>
      <protection locked="0"/>
    </xf>
    <xf numFmtId="0" fontId="0" fillId="5" borderId="24" xfId="0" applyFill="1" applyBorder="1"/>
    <xf numFmtId="0" fontId="0" fillId="0" borderId="24" xfId="0" applyBorder="1"/>
    <xf numFmtId="49" fontId="0" fillId="5" borderId="24" xfId="0" applyNumberFormat="1" applyFill="1" applyBorder="1" applyAlignment="1">
      <alignment horizontal="right" vertical="top"/>
    </xf>
    <xf numFmtId="0" fontId="0" fillId="0" borderId="0" xfId="6" applyFont="1" applyFill="1" applyBorder="1" applyAlignment="1">
      <alignment horizontal="left" vertical="top" wrapText="1"/>
    </xf>
    <xf numFmtId="49" fontId="0" fillId="0" borderId="18" xfId="0" applyNumberFormat="1" applyFill="1" applyBorder="1" applyAlignment="1">
      <alignment horizontal="right" vertical="top"/>
    </xf>
    <xf numFmtId="0" fontId="0" fillId="0" borderId="0" xfId="0" applyBorder="1" applyAlignment="1">
      <alignment horizontal="justify" vertical="top"/>
    </xf>
    <xf numFmtId="0" fontId="0" fillId="0" borderId="24" xfId="0" applyFill="1" applyBorder="1" applyAlignment="1">
      <alignment horizontal="right" vertical="top"/>
    </xf>
    <xf numFmtId="0" fontId="0" fillId="0" borderId="0" xfId="3" applyFont="1" applyFill="1" applyBorder="1" applyAlignment="1">
      <alignment horizontal="left" vertical="top" wrapText="1"/>
    </xf>
    <xf numFmtId="0" fontId="0" fillId="0" borderId="18" xfId="0" applyBorder="1"/>
    <xf numFmtId="4" fontId="0" fillId="0" borderId="0" xfId="0" applyNumberFormat="1" applyBorder="1" applyAlignment="1">
      <alignment wrapText="1"/>
    </xf>
    <xf numFmtId="4" fontId="0" fillId="0" borderId="25" xfId="0" applyNumberFormat="1" applyBorder="1" applyAlignment="1">
      <alignment wrapText="1"/>
    </xf>
    <xf numFmtId="0" fontId="10" fillId="0" borderId="6" xfId="0" applyFont="1" applyFill="1" applyBorder="1" applyAlignment="1">
      <alignment wrapText="1"/>
    </xf>
    <xf numFmtId="4" fontId="10" fillId="0" borderId="6" xfId="0" applyNumberFormat="1" applyFont="1" applyFill="1" applyBorder="1" applyAlignment="1">
      <alignment wrapText="1"/>
    </xf>
    <xf numFmtId="4" fontId="10" fillId="2" borderId="5" xfId="0" applyNumberFormat="1" applyFont="1" applyFill="1" applyBorder="1" applyAlignment="1" applyProtection="1">
      <alignment horizontal="center"/>
      <protection locked="0"/>
    </xf>
    <xf numFmtId="4" fontId="10" fillId="0" borderId="8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wrapText="1"/>
    </xf>
    <xf numFmtId="0" fontId="10" fillId="0" borderId="0" xfId="0" applyFont="1" applyBorder="1"/>
    <xf numFmtId="4" fontId="10" fillId="0" borderId="25" xfId="0" applyNumberFormat="1" applyFont="1" applyBorder="1" applyAlignment="1">
      <alignment horizontal="right"/>
    </xf>
    <xf numFmtId="0" fontId="10" fillId="0" borderId="28" xfId="0" applyFont="1" applyFill="1" applyBorder="1" applyAlignment="1">
      <alignment wrapText="1"/>
    </xf>
    <xf numFmtId="4" fontId="10" fillId="2" borderId="29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right"/>
    </xf>
    <xf numFmtId="0" fontId="10" fillId="5" borderId="0" xfId="0" applyFont="1" applyFill="1" applyBorder="1"/>
    <xf numFmtId="0" fontId="10" fillId="5" borderId="25" xfId="0" applyFont="1" applyFill="1" applyBorder="1" applyAlignment="1">
      <alignment horizontal="right"/>
    </xf>
    <xf numFmtId="0" fontId="9" fillId="5" borderId="0" xfId="0" applyFont="1" applyFill="1" applyBorder="1"/>
    <xf numFmtId="0" fontId="9" fillId="5" borderId="0" xfId="0" applyFont="1" applyFill="1" applyBorder="1" applyAlignment="1">
      <alignment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4" borderId="21" xfId="0" applyNumberFormat="1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top"/>
      <protection locked="0"/>
    </xf>
    <xf numFmtId="0" fontId="0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ont="1" applyFill="1" applyBorder="1" applyAlignment="1" applyProtection="1">
      <alignment horizontal="center" vertical="top"/>
      <protection locked="0"/>
    </xf>
    <xf numFmtId="0" fontId="0" fillId="4" borderId="1" xfId="0" applyNumberFormat="1" applyFont="1" applyFill="1" applyBorder="1" applyAlignment="1">
      <alignment horizontal="center" vertical="top" wrapText="1"/>
    </xf>
    <xf numFmtId="49" fontId="0" fillId="4" borderId="21" xfId="0" applyNumberFormat="1" applyFont="1" applyFill="1" applyBorder="1" applyAlignment="1">
      <alignment horizontal="center" vertical="top" wrapText="1"/>
    </xf>
    <xf numFmtId="4" fontId="10" fillId="2" borderId="5" xfId="0" applyNumberFormat="1" applyFont="1" applyFill="1" applyBorder="1" applyProtection="1">
      <protection locked="0"/>
    </xf>
    <xf numFmtId="0" fontId="10" fillId="0" borderId="25" xfId="0" applyFont="1" applyBorder="1"/>
    <xf numFmtId="0" fontId="10" fillId="5" borderId="0" xfId="0" applyFont="1" applyFill="1" applyBorder="1" applyAlignment="1">
      <alignment wrapText="1"/>
    </xf>
    <xf numFmtId="4" fontId="10" fillId="5" borderId="0" xfId="0" applyNumberFormat="1" applyFont="1" applyFill="1" applyBorder="1" applyAlignment="1">
      <alignment wrapText="1"/>
    </xf>
    <xf numFmtId="0" fontId="10" fillId="5" borderId="25" xfId="0" applyFont="1" applyFill="1" applyBorder="1"/>
    <xf numFmtId="4" fontId="10" fillId="0" borderId="8" xfId="0" applyNumberFormat="1" applyFont="1" applyBorder="1"/>
    <xf numFmtId="4" fontId="10" fillId="0" borderId="8" xfId="0" applyNumberFormat="1" applyFont="1" applyBorder="1" applyAlignment="1" applyProtection="1">
      <alignment horizontal="right"/>
    </xf>
    <xf numFmtId="0" fontId="9" fillId="5" borderId="0" xfId="0" applyFont="1" applyFill="1" applyBorder="1" applyAlignment="1">
      <alignment horizontal="left" wrapText="1"/>
    </xf>
    <xf numFmtId="0" fontId="9" fillId="5" borderId="16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wrapText="1"/>
    </xf>
    <xf numFmtId="4" fontId="10" fillId="0" borderId="4" xfId="0" applyNumberFormat="1" applyFont="1" applyFill="1" applyBorder="1" applyAlignment="1">
      <alignment wrapText="1"/>
    </xf>
    <xf numFmtId="0" fontId="10" fillId="0" borderId="13" xfId="0" applyFont="1" applyBorder="1"/>
    <xf numFmtId="0" fontId="10" fillId="0" borderId="23" xfId="0" applyFont="1" applyBorder="1"/>
    <xf numFmtId="0" fontId="10" fillId="0" borderId="14" xfId="0" applyFont="1" applyBorder="1"/>
    <xf numFmtId="4" fontId="10" fillId="2" borderId="7" xfId="0" applyNumberFormat="1" applyFont="1" applyFill="1" applyBorder="1" applyProtection="1">
      <protection locked="0"/>
    </xf>
    <xf numFmtId="4" fontId="10" fillId="0" borderId="34" xfId="0" applyNumberFormat="1" applyFont="1" applyFill="1" applyBorder="1" applyAlignment="1">
      <alignment wrapText="1"/>
    </xf>
    <xf numFmtId="4" fontId="10" fillId="2" borderId="29" xfId="0" applyNumberFormat="1" applyFont="1" applyFill="1" applyBorder="1" applyProtection="1">
      <protection locked="0"/>
    </xf>
    <xf numFmtId="4" fontId="10" fillId="2" borderId="5" xfId="0" applyNumberFormat="1" applyFont="1" applyFill="1" applyBorder="1" applyAlignment="1" applyProtection="1">
      <alignment horizontal="right"/>
      <protection locked="0"/>
    </xf>
    <xf numFmtId="0" fontId="10" fillId="0" borderId="6" xfId="0" applyFont="1" applyBorder="1" applyAlignment="1">
      <alignment wrapText="1"/>
    </xf>
    <xf numFmtId="4" fontId="10" fillId="0" borderId="6" xfId="0" applyNumberFormat="1" applyFont="1" applyBorder="1" applyAlignment="1">
      <alignment wrapText="1"/>
    </xf>
    <xf numFmtId="0" fontId="9" fillId="5" borderId="8" xfId="0" applyFont="1" applyFill="1" applyBorder="1" applyAlignment="1">
      <alignment vertical="top"/>
    </xf>
    <xf numFmtId="0" fontId="10" fillId="0" borderId="6" xfId="0" applyFont="1" applyBorder="1"/>
    <xf numFmtId="2" fontId="10" fillId="0" borderId="6" xfId="1" applyNumberFormat="1" applyFont="1" applyBorder="1"/>
    <xf numFmtId="4" fontId="10" fillId="2" borderId="1" xfId="0" applyNumberFormat="1" applyFont="1" applyFill="1" applyBorder="1" applyProtection="1">
      <protection locked="0"/>
    </xf>
    <xf numFmtId="4" fontId="10" fillId="0" borderId="8" xfId="0" applyNumberFormat="1" applyFont="1" applyBorder="1" applyAlignment="1">
      <alignment horizontal="right" wrapText="1"/>
    </xf>
    <xf numFmtId="0" fontId="10" fillId="0" borderId="6" xfId="0" applyFont="1" applyBorder="1" applyAlignment="1">
      <alignment horizontal="center" wrapText="1"/>
    </xf>
    <xf numFmtId="4" fontId="10" fillId="0" borderId="6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10" fillId="0" borderId="2" xfId="0" applyNumberFormat="1" applyFont="1" applyBorder="1" applyAlignment="1">
      <alignment horizontal="center" wrapText="1"/>
    </xf>
    <xf numFmtId="4" fontId="10" fillId="2" borderId="9" xfId="0" applyNumberFormat="1" applyFont="1" applyFill="1" applyBorder="1" applyAlignment="1" applyProtection="1">
      <alignment wrapText="1"/>
      <protection locked="0"/>
    </xf>
    <xf numFmtId="4" fontId="10" fillId="0" borderId="19" xfId="0" applyNumberFormat="1" applyFont="1" applyBorder="1" applyAlignment="1">
      <alignment wrapText="1"/>
    </xf>
    <xf numFmtId="0" fontId="0" fillId="5" borderId="10" xfId="3" applyFont="1" applyFill="1" applyBorder="1" applyAlignment="1">
      <alignment vertical="top" wrapText="1"/>
    </xf>
    <xf numFmtId="0" fontId="0" fillId="5" borderId="11" xfId="3" applyFont="1" applyFill="1" applyBorder="1" applyAlignment="1">
      <alignment vertical="top" wrapText="1"/>
    </xf>
    <xf numFmtId="0" fontId="0" fillId="5" borderId="12" xfId="3" applyFont="1" applyFill="1" applyBorder="1" applyAlignment="1">
      <alignment vertical="top" wrapText="1"/>
    </xf>
    <xf numFmtId="0" fontId="9" fillId="5" borderId="11" xfId="3" applyFont="1" applyFill="1" applyBorder="1" applyAlignment="1">
      <alignment vertical="top" wrapText="1"/>
    </xf>
    <xf numFmtId="4" fontId="10" fillId="2" borderId="1" xfId="0" applyNumberFormat="1" applyFont="1" applyFill="1" applyBorder="1" applyAlignment="1" applyProtection="1">
      <alignment wrapText="1"/>
      <protection locked="0"/>
    </xf>
    <xf numFmtId="4" fontId="10" fillId="0" borderId="36" xfId="0" applyNumberFormat="1" applyFont="1" applyBorder="1" applyAlignment="1">
      <alignment wrapText="1"/>
    </xf>
    <xf numFmtId="4" fontId="10" fillId="2" borderId="1" xfId="0" applyNumberFormat="1" applyFont="1" applyFill="1" applyBorder="1" applyAlignment="1" applyProtection="1">
      <alignment horizontal="right" wrapText="1"/>
      <protection locked="0"/>
    </xf>
    <xf numFmtId="4" fontId="10" fillId="0" borderId="8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right" vertical="top"/>
    </xf>
    <xf numFmtId="0" fontId="0" fillId="0" borderId="11" xfId="0" applyFill="1" applyBorder="1" applyAlignment="1">
      <alignment horizontal="left" vertical="top" wrapText="1"/>
    </xf>
    <xf numFmtId="4" fontId="10" fillId="2" borderId="31" xfId="0" applyNumberFormat="1" applyFont="1" applyFill="1" applyBorder="1" applyAlignment="1" applyProtection="1">
      <alignment horizontal="right" wrapText="1"/>
      <protection locked="0"/>
    </xf>
    <xf numFmtId="0" fontId="9" fillId="0" borderId="15" xfId="0" applyFont="1" applyFill="1" applyBorder="1" applyAlignment="1">
      <alignment horizontal="right" vertical="top"/>
    </xf>
    <xf numFmtId="0" fontId="9" fillId="0" borderId="24" xfId="0" applyFont="1" applyFill="1" applyBorder="1" applyAlignment="1">
      <alignment horizontal="right" vertical="top"/>
    </xf>
    <xf numFmtId="4" fontId="0" fillId="0" borderId="0" xfId="0" applyNumberFormat="1" applyBorder="1" applyAlignment="1">
      <alignment horizontal="center" wrapText="1"/>
    </xf>
    <xf numFmtId="4" fontId="10" fillId="0" borderId="11" xfId="0" applyNumberFormat="1" applyFont="1" applyBorder="1" applyAlignment="1">
      <alignment horizontal="center" wrapText="1"/>
    </xf>
    <xf numFmtId="4" fontId="10" fillId="0" borderId="6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 wrapText="1"/>
    </xf>
    <xf numFmtId="4" fontId="10" fillId="0" borderId="28" xfId="0" applyNumberFormat="1" applyFont="1" applyFill="1" applyBorder="1" applyAlignment="1">
      <alignment horizontal="center" wrapText="1"/>
    </xf>
    <xf numFmtId="0" fontId="10" fillId="5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0" fillId="6" borderId="24" xfId="0" applyFill="1" applyBorder="1" applyAlignment="1">
      <alignment horizontal="right" vertical="top"/>
    </xf>
    <xf numFmtId="0" fontId="5" fillId="6" borderId="10" xfId="0" applyFont="1" applyFill="1" applyBorder="1" applyAlignment="1">
      <alignment horizontal="right" vertical="top"/>
    </xf>
    <xf numFmtId="0" fontId="0" fillId="6" borderId="10" xfId="0" applyFill="1" applyBorder="1" applyAlignment="1">
      <alignment horizontal="right" vertical="top"/>
    </xf>
    <xf numFmtId="0" fontId="0" fillId="0" borderId="0" xfId="0" applyBorder="1" applyAlignment="1">
      <alignment horizontal="center" wrapText="1"/>
    </xf>
    <xf numFmtId="4" fontId="9" fillId="6" borderId="0" xfId="0" applyNumberFormat="1" applyFont="1" applyFill="1" applyBorder="1" applyAlignment="1">
      <alignment horizontal="right" vertical="top" wrapText="1"/>
    </xf>
    <xf numFmtId="4" fontId="9" fillId="6" borderId="32" xfId="0" applyNumberFormat="1" applyFont="1" applyFill="1" applyBorder="1" applyAlignment="1">
      <alignment horizontal="right" vertical="top" wrapText="1"/>
    </xf>
    <xf numFmtId="4" fontId="9" fillId="6" borderId="12" xfId="0" applyNumberFormat="1" applyFont="1" applyFill="1" applyBorder="1" applyAlignment="1">
      <alignment horizontal="right" vertical="top" wrapText="1"/>
    </xf>
    <xf numFmtId="4" fontId="9" fillId="6" borderId="8" xfId="0" applyNumberFormat="1" applyFont="1" applyFill="1" applyBorder="1" applyAlignment="1">
      <alignment horizontal="right" vertical="top" wrapText="1"/>
    </xf>
    <xf numFmtId="0" fontId="9" fillId="6" borderId="10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25" xfId="0" applyFont="1" applyFill="1" applyBorder="1" applyAlignment="1">
      <alignment horizontal="left" wrapText="1"/>
    </xf>
    <xf numFmtId="0" fontId="9" fillId="6" borderId="11" xfId="0" applyFont="1" applyFill="1" applyBorder="1" applyAlignment="1">
      <alignment horizontal="right" wrapText="1"/>
    </xf>
    <xf numFmtId="0" fontId="9" fillId="6" borderId="12" xfId="0" applyFont="1" applyFill="1" applyBorder="1" applyAlignment="1">
      <alignment horizontal="right" wrapText="1"/>
    </xf>
    <xf numFmtId="4" fontId="9" fillId="6" borderId="24" xfId="0" applyNumberFormat="1" applyFont="1" applyFill="1" applyBorder="1" applyAlignment="1">
      <alignment horizontal="right" vertical="top" wrapText="1"/>
    </xf>
    <xf numFmtId="4" fontId="9" fillId="6" borderId="25" xfId="0" applyNumberFormat="1" applyFont="1" applyFill="1" applyBorder="1" applyAlignment="1">
      <alignment horizontal="right" vertical="top" wrapText="1"/>
    </xf>
    <xf numFmtId="4" fontId="9" fillId="6" borderId="33" xfId="0" applyNumberFormat="1" applyFont="1" applyFill="1" applyBorder="1" applyAlignment="1">
      <alignment horizontal="right" vertical="top" wrapText="1"/>
    </xf>
    <xf numFmtId="4" fontId="9" fillId="6" borderId="3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4" fontId="10" fillId="0" borderId="3" xfId="0" applyNumberFormat="1" applyFont="1" applyFill="1" applyBorder="1" applyAlignment="1"/>
    <xf numFmtId="4" fontId="10" fillId="2" borderId="1" xfId="1" applyNumberFormat="1" applyFont="1" applyFill="1" applyBorder="1" applyProtection="1">
      <protection locked="0"/>
    </xf>
    <xf numFmtId="4" fontId="10" fillId="0" borderId="21" xfId="0" applyNumberFormat="1" applyFont="1" applyFill="1" applyBorder="1" applyAlignment="1">
      <alignment horizontal="right"/>
    </xf>
    <xf numFmtId="49" fontId="9" fillId="4" borderId="38" xfId="0" applyNumberFormat="1" applyFont="1" applyFill="1" applyBorder="1" applyAlignment="1">
      <alignment horizontal="right" vertical="top"/>
    </xf>
    <xf numFmtId="49" fontId="9" fillId="4" borderId="39" xfId="0" applyNumberFormat="1" applyFont="1" applyFill="1" applyBorder="1" applyAlignment="1">
      <alignment horizontal="right" vertical="top"/>
    </xf>
    <xf numFmtId="4" fontId="9" fillId="6" borderId="15" xfId="0" applyNumberFormat="1" applyFont="1" applyFill="1" applyBorder="1" applyAlignment="1">
      <alignment horizontal="right" wrapText="1"/>
    </xf>
    <xf numFmtId="4" fontId="9" fillId="6" borderId="17" xfId="0" applyNumberFormat="1" applyFont="1" applyFill="1" applyBorder="1" applyAlignment="1">
      <alignment horizontal="right" wrapText="1"/>
    </xf>
    <xf numFmtId="4" fontId="9" fillId="4" borderId="39" xfId="0" applyNumberFormat="1" applyFont="1" applyFill="1" applyBorder="1" applyAlignment="1">
      <alignment horizontal="right"/>
    </xf>
    <xf numFmtId="4" fontId="9" fillId="4" borderId="37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center"/>
    </xf>
    <xf numFmtId="4" fontId="10" fillId="0" borderId="8" xfId="0" applyNumberFormat="1" applyFont="1" applyFill="1" applyBorder="1" applyAlignment="1"/>
    <xf numFmtId="4" fontId="10" fillId="2" borderId="8" xfId="0" applyNumberFormat="1" applyFont="1" applyFill="1" applyBorder="1" applyAlignment="1" applyProtection="1">
      <alignment horizontal="right"/>
      <protection locked="0"/>
    </xf>
    <xf numFmtId="4" fontId="10" fillId="0" borderId="8" xfId="0" applyNumberFormat="1" applyFont="1" applyFill="1" applyBorder="1" applyAlignment="1">
      <alignment horizontal="right"/>
    </xf>
    <xf numFmtId="49" fontId="9" fillId="4" borderId="20" xfId="0" applyNumberFormat="1" applyFont="1" applyFill="1" applyBorder="1" applyAlignment="1">
      <alignment horizontal="right" vertical="top"/>
    </xf>
    <xf numFmtId="49" fontId="9" fillId="4" borderId="1" xfId="0" applyNumberFormat="1" applyFont="1" applyFill="1" applyBorder="1" applyAlignment="1">
      <alignment horizontal="right" vertical="top"/>
    </xf>
    <xf numFmtId="4" fontId="9" fillId="4" borderId="1" xfId="0" applyNumberFormat="1" applyFont="1" applyFill="1" applyBorder="1" applyAlignment="1">
      <alignment horizontal="right"/>
    </xf>
    <xf numFmtId="4" fontId="9" fillId="4" borderId="35" xfId="0" applyNumberFormat="1" applyFont="1" applyFill="1" applyBorder="1" applyAlignment="1">
      <alignment horizontal="right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center" wrapText="1"/>
    </xf>
    <xf numFmtId="0" fontId="10" fillId="0" borderId="8" xfId="0" applyFont="1" applyFill="1" applyBorder="1" applyAlignment="1">
      <alignment horizontal="center" wrapText="1"/>
    </xf>
    <xf numFmtId="4" fontId="10" fillId="0" borderId="8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left" wrapText="1"/>
    </xf>
    <xf numFmtId="4" fontId="10" fillId="0" borderId="3" xfId="0" applyNumberFormat="1" applyFont="1" applyFill="1" applyBorder="1" applyAlignment="1">
      <alignment horizontal="right" wrapText="1"/>
    </xf>
    <xf numFmtId="4" fontId="10" fillId="2" borderId="5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6" fillId="7" borderId="0" xfId="0" applyFont="1" applyFill="1" applyAlignment="1">
      <alignment horizontal="center"/>
    </xf>
    <xf numFmtId="1" fontId="6" fillId="8" borderId="40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Comma" xfId="2"/>
    <cellStyle name="Normal 2" xfId="3"/>
    <cellStyle name="Normal 2 2" xfId="4"/>
    <cellStyle name="Normal 9" xfId="5"/>
    <cellStyle name="Normal_TROŠKOVNIK 06 03 2013_zp" xfId="6"/>
    <cellStyle name="Normalno" xfId="0" builtinId="0" customBuiltin="1"/>
    <cellStyle name="Valuta" xfId="1" builtinId="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"/>
  <sheetViews>
    <sheetView tabSelected="1" view="pageLayout" topLeftCell="A118" zoomScaleNormal="100" workbookViewId="0">
      <selection activeCell="F132" sqref="F132"/>
    </sheetView>
  </sheetViews>
  <sheetFormatPr defaultRowHeight="15"/>
  <cols>
    <col min="1" max="1" width="12.28515625" customWidth="1"/>
    <col min="2" max="2" width="69.7109375" customWidth="1"/>
    <col min="3" max="3" width="9" customWidth="1"/>
    <col min="4" max="4" width="8.28515625" customWidth="1"/>
    <col min="5" max="5" width="16.7109375" customWidth="1"/>
    <col min="6" max="6" width="18.42578125" customWidth="1"/>
  </cols>
  <sheetData>
    <row r="1" spans="1:6" ht="18.75">
      <c r="B1" s="166" t="s">
        <v>88</v>
      </c>
      <c r="C1" s="166"/>
      <c r="D1" s="166"/>
      <c r="E1" s="166"/>
      <c r="F1" s="166"/>
    </row>
    <row r="2" spans="1:6">
      <c r="A2" s="196" t="s">
        <v>61</v>
      </c>
      <c r="B2" s="196"/>
      <c r="C2" s="196"/>
      <c r="D2" s="196"/>
      <c r="E2" s="196"/>
      <c r="F2" s="196"/>
    </row>
    <row r="3" spans="1:6">
      <c r="B3" s="4"/>
      <c r="C3" s="4"/>
      <c r="D3" s="4"/>
      <c r="E3" s="4"/>
      <c r="F3" s="4"/>
    </row>
    <row r="4" spans="1:6" ht="33" customHeight="1">
      <c r="A4" s="5" t="s">
        <v>62</v>
      </c>
      <c r="B4" s="197"/>
      <c r="C4" s="198"/>
      <c r="D4" s="198"/>
      <c r="E4" s="198"/>
      <c r="F4" s="199"/>
    </row>
    <row r="5" spans="1:6" ht="15" customHeight="1">
      <c r="A5" s="200" t="s">
        <v>63</v>
      </c>
      <c r="B5" s="200"/>
      <c r="C5" s="200"/>
      <c r="D5" s="200"/>
      <c r="E5" s="200"/>
      <c r="F5" s="200"/>
    </row>
    <row r="6" spans="1:6">
      <c r="B6" s="6"/>
      <c r="C6" s="7"/>
    </row>
    <row r="7" spans="1:6">
      <c r="A7" s="207" t="s">
        <v>101</v>
      </c>
      <c r="B7" s="196"/>
      <c r="C7" s="196"/>
      <c r="D7" s="196"/>
      <c r="E7" s="196"/>
      <c r="F7" s="196"/>
    </row>
    <row r="8" spans="1:6">
      <c r="B8" s="10"/>
      <c r="C8" s="7"/>
    </row>
    <row r="9" spans="1:6" ht="15" customHeight="1">
      <c r="A9" s="201" t="s">
        <v>64</v>
      </c>
      <c r="B9" s="201"/>
      <c r="C9" s="201"/>
      <c r="D9" s="201"/>
      <c r="E9" s="201"/>
      <c r="F9" s="201"/>
    </row>
    <row r="10" spans="1:6" ht="30" customHeight="1">
      <c r="A10" s="189" t="s">
        <v>95</v>
      </c>
      <c r="B10" s="189"/>
      <c r="C10" s="189"/>
      <c r="D10" s="189"/>
      <c r="E10" s="189"/>
      <c r="F10" s="189"/>
    </row>
    <row r="11" spans="1:6" ht="15" customHeight="1">
      <c r="A11" s="190" t="s">
        <v>65</v>
      </c>
      <c r="B11" s="191"/>
      <c r="C11" s="191"/>
      <c r="D11" s="191"/>
      <c r="E11" s="191"/>
      <c r="F11" s="192"/>
    </row>
    <row r="12" spans="1:6" ht="15" customHeight="1">
      <c r="A12" s="193"/>
      <c r="B12" s="194"/>
      <c r="C12" s="194"/>
      <c r="D12" s="194"/>
      <c r="E12" s="194"/>
      <c r="F12" s="195"/>
    </row>
    <row r="13" spans="1:6" ht="30">
      <c r="A13" s="83" t="s">
        <v>66</v>
      </c>
      <c r="B13" s="84" t="s">
        <v>67</v>
      </c>
      <c r="C13" s="85" t="s">
        <v>68</v>
      </c>
      <c r="D13" s="86" t="s">
        <v>69</v>
      </c>
      <c r="E13" s="87" t="s">
        <v>70</v>
      </c>
      <c r="F13" s="88" t="s">
        <v>71</v>
      </c>
    </row>
    <row r="14" spans="1:6" ht="15" customHeight="1">
      <c r="A14" s="89">
        <v>1</v>
      </c>
      <c r="B14" s="90">
        <v>2</v>
      </c>
      <c r="C14" s="90">
        <v>3</v>
      </c>
      <c r="D14" s="91">
        <v>4</v>
      </c>
      <c r="E14" s="92">
        <v>5</v>
      </c>
      <c r="F14" s="93" t="s">
        <v>72</v>
      </c>
    </row>
    <row r="15" spans="1:6" ht="15" customHeight="1">
      <c r="A15" s="22"/>
      <c r="B15" s="82" t="s">
        <v>2</v>
      </c>
      <c r="C15" s="23"/>
      <c r="D15" s="24"/>
      <c r="E15" s="25"/>
      <c r="F15" s="26"/>
    </row>
    <row r="16" spans="1:6" ht="30">
      <c r="A16" s="27" t="s">
        <v>3</v>
      </c>
      <c r="B16" s="11" t="s">
        <v>4</v>
      </c>
      <c r="C16" s="69" t="s">
        <v>5</v>
      </c>
      <c r="D16" s="140">
        <v>5</v>
      </c>
      <c r="E16" s="71"/>
      <c r="F16" s="72">
        <f>D16*E16</f>
        <v>0</v>
      </c>
    </row>
    <row r="17" spans="1:6" ht="15.75">
      <c r="A17" s="28"/>
      <c r="B17" s="29"/>
      <c r="C17" s="45"/>
      <c r="D17" s="141"/>
      <c r="E17" s="74"/>
      <c r="F17" s="75"/>
    </row>
    <row r="18" spans="1:6" ht="45">
      <c r="A18" s="33" t="s">
        <v>6</v>
      </c>
      <c r="B18" s="34" t="s">
        <v>7</v>
      </c>
      <c r="C18" s="76" t="s">
        <v>5</v>
      </c>
      <c r="D18" s="142">
        <v>1</v>
      </c>
      <c r="E18" s="77"/>
      <c r="F18" s="72">
        <f>D18*E18</f>
        <v>0</v>
      </c>
    </row>
    <row r="19" spans="1:6" ht="15.75">
      <c r="A19" s="28"/>
      <c r="B19" s="57"/>
      <c r="C19" s="45"/>
      <c r="D19" s="141"/>
      <c r="E19" s="73"/>
      <c r="F19" s="78"/>
    </row>
    <row r="20" spans="1:6" ht="15.75">
      <c r="A20" s="58"/>
      <c r="B20" s="81" t="s">
        <v>8</v>
      </c>
      <c r="C20" s="79"/>
      <c r="D20" s="143"/>
      <c r="E20" s="79"/>
      <c r="F20" s="80"/>
    </row>
    <row r="21" spans="1:6" ht="75">
      <c r="A21" s="27" t="s">
        <v>9</v>
      </c>
      <c r="B21" s="12" t="s">
        <v>10</v>
      </c>
      <c r="C21" s="69" t="s">
        <v>11</v>
      </c>
      <c r="D21" s="140">
        <v>10</v>
      </c>
      <c r="E21" s="71"/>
      <c r="F21" s="72">
        <f>D21*E21</f>
        <v>0</v>
      </c>
    </row>
    <row r="22" spans="1:6" ht="15.75">
      <c r="A22" s="182" t="s">
        <v>73</v>
      </c>
      <c r="B22" s="183"/>
      <c r="C22" s="183"/>
      <c r="D22" s="183"/>
      <c r="E22" s="184">
        <f>SUM(F16:F21)</f>
        <v>0</v>
      </c>
      <c r="F22" s="185"/>
    </row>
    <row r="23" spans="1:6">
      <c r="A23" s="59"/>
      <c r="B23" s="32"/>
      <c r="C23" s="32"/>
      <c r="D23" s="32"/>
      <c r="E23" s="32"/>
      <c r="F23" s="54"/>
    </row>
    <row r="24" spans="1:6">
      <c r="A24" s="59"/>
      <c r="B24" s="32"/>
      <c r="C24" s="32"/>
      <c r="D24" s="32"/>
      <c r="E24" s="32"/>
      <c r="F24" s="54"/>
    </row>
    <row r="25" spans="1:6">
      <c r="A25" s="59"/>
      <c r="B25" s="32"/>
      <c r="C25" s="32"/>
      <c r="D25" s="32"/>
      <c r="E25" s="32"/>
      <c r="F25" s="54"/>
    </row>
    <row r="26" spans="1:6">
      <c r="A26" s="59"/>
      <c r="B26" s="32"/>
      <c r="C26" s="32"/>
      <c r="D26" s="32"/>
      <c r="E26" s="32"/>
      <c r="F26" s="54"/>
    </row>
    <row r="27" spans="1:6">
      <c r="A27" s="186" t="s">
        <v>74</v>
      </c>
      <c r="B27" s="187"/>
      <c r="C27" s="187"/>
      <c r="D27" s="187"/>
      <c r="E27" s="187"/>
      <c r="F27" s="188"/>
    </row>
    <row r="28" spans="1:6">
      <c r="A28" s="186"/>
      <c r="B28" s="187"/>
      <c r="C28" s="187"/>
      <c r="D28" s="187"/>
      <c r="E28" s="187"/>
      <c r="F28" s="188"/>
    </row>
    <row r="29" spans="1:6" ht="30">
      <c r="A29" s="83" t="s">
        <v>66</v>
      </c>
      <c r="B29" s="84" t="s">
        <v>67</v>
      </c>
      <c r="C29" s="85" t="s">
        <v>68</v>
      </c>
      <c r="D29" s="86" t="s">
        <v>69</v>
      </c>
      <c r="E29" s="87" t="s">
        <v>70</v>
      </c>
      <c r="F29" s="88" t="s">
        <v>71</v>
      </c>
    </row>
    <row r="30" spans="1:6">
      <c r="A30" s="89">
        <v>1</v>
      </c>
      <c r="B30" s="90">
        <v>2</v>
      </c>
      <c r="C30" s="90">
        <v>3</v>
      </c>
      <c r="D30" s="91">
        <v>4</v>
      </c>
      <c r="E30" s="92">
        <v>5</v>
      </c>
      <c r="F30" s="93" t="s">
        <v>72</v>
      </c>
    </row>
    <row r="31" spans="1:6" ht="15.75">
      <c r="A31" s="22"/>
      <c r="B31" s="82" t="s">
        <v>14</v>
      </c>
      <c r="C31" s="23"/>
      <c r="D31" s="24"/>
      <c r="E31" s="25"/>
      <c r="F31" s="26"/>
    </row>
    <row r="32" spans="1:6" ht="90">
      <c r="A32" s="27" t="s">
        <v>15</v>
      </c>
      <c r="B32" s="11" t="s">
        <v>16</v>
      </c>
      <c r="C32" s="69" t="s">
        <v>17</v>
      </c>
      <c r="D32" s="70">
        <v>172</v>
      </c>
      <c r="E32" s="94"/>
      <c r="F32" s="72">
        <f>D32*E32</f>
        <v>0</v>
      </c>
    </row>
    <row r="33" spans="1:6" ht="15.75">
      <c r="A33" s="28"/>
      <c r="B33" s="53"/>
      <c r="C33" s="45"/>
      <c r="D33" s="73"/>
      <c r="E33" s="74"/>
      <c r="F33" s="95"/>
    </row>
    <row r="34" spans="1:6" ht="75">
      <c r="A34" s="27" t="s">
        <v>18</v>
      </c>
      <c r="B34" s="11" t="s">
        <v>19</v>
      </c>
      <c r="C34" s="69" t="s">
        <v>17</v>
      </c>
      <c r="D34" s="70">
        <v>3</v>
      </c>
      <c r="E34" s="94"/>
      <c r="F34" s="72">
        <f>D34*E34</f>
        <v>0</v>
      </c>
    </row>
    <row r="35" spans="1:6" ht="15.75">
      <c r="A35" s="28"/>
      <c r="B35" s="53"/>
      <c r="C35" s="45"/>
      <c r="D35" s="73"/>
      <c r="E35" s="74"/>
      <c r="F35" s="95"/>
    </row>
    <row r="36" spans="1:6" ht="15.75">
      <c r="A36" s="60"/>
      <c r="B36" s="101" t="s">
        <v>20</v>
      </c>
      <c r="C36" s="96"/>
      <c r="D36" s="97"/>
      <c r="E36" s="79"/>
      <c r="F36" s="98"/>
    </row>
    <row r="37" spans="1:6" ht="60">
      <c r="A37" s="27" t="s">
        <v>21</v>
      </c>
      <c r="B37" s="13" t="s">
        <v>22</v>
      </c>
      <c r="C37" s="69" t="s">
        <v>11</v>
      </c>
      <c r="D37" s="70">
        <v>162</v>
      </c>
      <c r="E37" s="111"/>
      <c r="F37" s="99">
        <f>D37*E37</f>
        <v>0</v>
      </c>
    </row>
    <row r="38" spans="1:6" ht="15.75">
      <c r="A38" s="28"/>
      <c r="B38" s="53"/>
      <c r="C38" s="45"/>
      <c r="D38" s="73"/>
      <c r="E38" s="74"/>
      <c r="F38" s="95"/>
    </row>
    <row r="39" spans="1:6" ht="60">
      <c r="A39" s="27" t="s">
        <v>23</v>
      </c>
      <c r="B39" s="13" t="s">
        <v>24</v>
      </c>
      <c r="C39" s="69" t="s">
        <v>11</v>
      </c>
      <c r="D39" s="70">
        <v>10</v>
      </c>
      <c r="E39" s="111"/>
      <c r="F39" s="100">
        <f>D39*E39</f>
        <v>0</v>
      </c>
    </row>
    <row r="40" spans="1:6" ht="15.75">
      <c r="A40" s="60"/>
      <c r="B40" s="101" t="s">
        <v>25</v>
      </c>
      <c r="C40" s="96"/>
      <c r="D40" s="97"/>
      <c r="E40" s="79"/>
      <c r="F40" s="98"/>
    </row>
    <row r="41" spans="1:6" ht="90">
      <c r="A41" s="27" t="s">
        <v>26</v>
      </c>
      <c r="B41" s="13" t="s">
        <v>27</v>
      </c>
      <c r="C41" s="69" t="s">
        <v>17</v>
      </c>
      <c r="D41" s="70">
        <v>12</v>
      </c>
      <c r="E41" s="111"/>
      <c r="F41" s="72">
        <f>D41*E41</f>
        <v>0</v>
      </c>
    </row>
    <row r="42" spans="1:6" ht="15.75">
      <c r="A42" s="28"/>
      <c r="B42" s="53"/>
      <c r="C42" s="45"/>
      <c r="D42" s="73"/>
      <c r="E42" s="74"/>
      <c r="F42" s="95"/>
    </row>
    <row r="43" spans="1:6" ht="106.5" customHeight="1">
      <c r="A43" s="27" t="s">
        <v>28</v>
      </c>
      <c r="B43" s="13" t="s">
        <v>75</v>
      </c>
      <c r="C43" s="69" t="s">
        <v>17</v>
      </c>
      <c r="D43" s="70">
        <v>77</v>
      </c>
      <c r="E43" s="111"/>
      <c r="F43" s="72">
        <f>D43*E43</f>
        <v>0</v>
      </c>
    </row>
    <row r="44" spans="1:6">
      <c r="A44" s="28"/>
      <c r="B44" s="53"/>
      <c r="C44" s="30"/>
      <c r="D44" s="31"/>
      <c r="E44" s="32"/>
      <c r="F44" s="54"/>
    </row>
    <row r="45" spans="1:6" ht="15.75">
      <c r="A45" s="47"/>
      <c r="B45" s="102" t="s">
        <v>29</v>
      </c>
      <c r="C45" s="48"/>
      <c r="D45" s="49"/>
      <c r="E45" s="50"/>
      <c r="F45" s="51"/>
    </row>
    <row r="46" spans="1:6" ht="45">
      <c r="A46" s="52" t="s">
        <v>30</v>
      </c>
      <c r="B46" s="14" t="s">
        <v>76</v>
      </c>
      <c r="C46" s="103"/>
      <c r="D46" s="104"/>
      <c r="E46" s="105"/>
      <c r="F46" s="106"/>
    </row>
    <row r="47" spans="1:6" ht="15.75">
      <c r="A47" s="28"/>
      <c r="B47" s="53" t="s">
        <v>31</v>
      </c>
      <c r="C47" s="45"/>
      <c r="D47" s="73"/>
      <c r="E47" s="107"/>
      <c r="F47" s="95"/>
    </row>
    <row r="48" spans="1:6" ht="15.75">
      <c r="A48" s="28"/>
      <c r="B48" s="53" t="s">
        <v>32</v>
      </c>
      <c r="C48" s="45" t="s">
        <v>33</v>
      </c>
      <c r="D48" s="73">
        <v>386</v>
      </c>
      <c r="E48" s="108"/>
      <c r="F48" s="99">
        <f>D48*E48</f>
        <v>0</v>
      </c>
    </row>
    <row r="49" spans="1:6" ht="15.75">
      <c r="A49" s="55"/>
      <c r="B49" s="56" t="s">
        <v>34</v>
      </c>
      <c r="C49" s="46" t="s">
        <v>17</v>
      </c>
      <c r="D49" s="109">
        <v>77</v>
      </c>
      <c r="E49" s="110"/>
      <c r="F49" s="99">
        <f>D49*E49</f>
        <v>0</v>
      </c>
    </row>
    <row r="50" spans="1:6" ht="15.75">
      <c r="A50" s="28"/>
      <c r="B50" s="53"/>
      <c r="C50" s="45"/>
      <c r="D50" s="73"/>
      <c r="E50" s="74"/>
      <c r="F50" s="95"/>
    </row>
    <row r="51" spans="1:6">
      <c r="A51" s="52" t="s">
        <v>35</v>
      </c>
      <c r="B51" s="16" t="s">
        <v>36</v>
      </c>
      <c r="C51" s="204" t="s">
        <v>33</v>
      </c>
      <c r="D51" s="205">
        <v>32</v>
      </c>
      <c r="E51" s="206"/>
      <c r="F51" s="181">
        <f>D51*E51</f>
        <v>0</v>
      </c>
    </row>
    <row r="52" spans="1:6" ht="30">
      <c r="A52" s="28"/>
      <c r="B52" s="61" t="s">
        <v>37</v>
      </c>
      <c r="C52" s="204"/>
      <c r="D52" s="205"/>
      <c r="E52" s="206"/>
      <c r="F52" s="181"/>
    </row>
    <row r="53" spans="1:6" ht="90">
      <c r="A53" s="62"/>
      <c r="B53" s="17" t="s">
        <v>77</v>
      </c>
      <c r="C53" s="204"/>
      <c r="D53" s="205"/>
      <c r="E53" s="206"/>
      <c r="F53" s="181"/>
    </row>
    <row r="54" spans="1:6" ht="15.75">
      <c r="A54" s="28"/>
      <c r="B54" s="53"/>
      <c r="C54" s="45"/>
      <c r="D54" s="73"/>
      <c r="E54" s="74"/>
      <c r="F54" s="95"/>
    </row>
    <row r="55" spans="1:6">
      <c r="A55" s="52" t="s">
        <v>39</v>
      </c>
      <c r="B55" s="16" t="s">
        <v>40</v>
      </c>
      <c r="C55" s="204" t="s">
        <v>33</v>
      </c>
      <c r="D55" s="205">
        <v>25</v>
      </c>
      <c r="E55" s="206"/>
      <c r="F55" s="181">
        <f>D55*E55</f>
        <v>0</v>
      </c>
    </row>
    <row r="56" spans="1:6" ht="30">
      <c r="A56" s="28"/>
      <c r="B56" s="63" t="s">
        <v>41</v>
      </c>
      <c r="C56" s="204"/>
      <c r="D56" s="205"/>
      <c r="E56" s="206"/>
      <c r="F56" s="181"/>
    </row>
    <row r="57" spans="1:6">
      <c r="A57" s="28"/>
      <c r="B57" s="63" t="s">
        <v>78</v>
      </c>
      <c r="C57" s="204"/>
      <c r="D57" s="205"/>
      <c r="E57" s="206"/>
      <c r="F57" s="181"/>
    </row>
    <row r="58" spans="1:6">
      <c r="A58" s="62"/>
      <c r="B58" s="15" t="s">
        <v>38</v>
      </c>
      <c r="C58" s="204"/>
      <c r="D58" s="205"/>
      <c r="E58" s="206"/>
      <c r="F58" s="181"/>
    </row>
    <row r="59" spans="1:6" ht="15.75">
      <c r="A59" s="182" t="s">
        <v>79</v>
      </c>
      <c r="B59" s="183"/>
      <c r="C59" s="183"/>
      <c r="D59" s="183"/>
      <c r="E59" s="184">
        <f>SUM(F32:F58)</f>
        <v>0</v>
      </c>
      <c r="F59" s="185"/>
    </row>
    <row r="63" spans="1:6">
      <c r="A63" s="186" t="s">
        <v>80</v>
      </c>
      <c r="B63" s="187"/>
      <c r="C63" s="187"/>
      <c r="D63" s="187"/>
      <c r="E63" s="187"/>
      <c r="F63" s="188"/>
    </row>
    <row r="64" spans="1:6">
      <c r="A64" s="186"/>
      <c r="B64" s="187"/>
      <c r="C64" s="187"/>
      <c r="D64" s="187"/>
      <c r="E64" s="187"/>
      <c r="F64" s="188"/>
    </row>
    <row r="65" spans="1:6" ht="30">
      <c r="A65" s="83" t="s">
        <v>66</v>
      </c>
      <c r="B65" s="84" t="s">
        <v>67</v>
      </c>
      <c r="C65" s="85" t="s">
        <v>68</v>
      </c>
      <c r="D65" s="86" t="s">
        <v>69</v>
      </c>
      <c r="E65" s="87" t="s">
        <v>70</v>
      </c>
      <c r="F65" s="88" t="s">
        <v>71</v>
      </c>
    </row>
    <row r="66" spans="1:6">
      <c r="A66" s="89">
        <v>1</v>
      </c>
      <c r="B66" s="90">
        <v>2</v>
      </c>
      <c r="C66" s="90">
        <v>3</v>
      </c>
      <c r="D66" s="91">
        <v>4</v>
      </c>
      <c r="E66" s="92">
        <v>5</v>
      </c>
      <c r="F66" s="93" t="s">
        <v>72</v>
      </c>
    </row>
    <row r="67" spans="1:6" ht="60">
      <c r="A67" s="27" t="s">
        <v>44</v>
      </c>
      <c r="B67" s="18" t="s">
        <v>89</v>
      </c>
      <c r="C67" s="112" t="s">
        <v>17</v>
      </c>
      <c r="D67" s="113">
        <v>2.6</v>
      </c>
      <c r="E67" s="94"/>
      <c r="F67" s="72">
        <f>D67*E67</f>
        <v>0</v>
      </c>
    </row>
    <row r="68" spans="1:6" ht="15.75">
      <c r="A68" s="64"/>
      <c r="B68" s="65"/>
      <c r="C68" s="74"/>
      <c r="D68" s="74"/>
      <c r="E68" s="74"/>
      <c r="F68" s="95"/>
    </row>
    <row r="69" spans="1:6" ht="60">
      <c r="A69" s="27" t="s">
        <v>45</v>
      </c>
      <c r="B69" s="19" t="s">
        <v>46</v>
      </c>
      <c r="C69" s="112" t="s">
        <v>5</v>
      </c>
      <c r="D69" s="113">
        <v>1</v>
      </c>
      <c r="E69" s="94"/>
      <c r="F69" s="72">
        <f>D69*E69</f>
        <v>0</v>
      </c>
    </row>
    <row r="70" spans="1:6" ht="15.75">
      <c r="A70" s="182" t="s">
        <v>81</v>
      </c>
      <c r="B70" s="183"/>
      <c r="C70" s="183"/>
      <c r="D70" s="183"/>
      <c r="E70" s="184">
        <f>SUM(F67:F69)</f>
        <v>0</v>
      </c>
      <c r="F70" s="185"/>
    </row>
    <row r="71" spans="1:6">
      <c r="A71" s="59"/>
      <c r="B71" s="32"/>
      <c r="C71" s="32"/>
      <c r="D71" s="32"/>
      <c r="E71" s="32"/>
      <c r="F71" s="54"/>
    </row>
    <row r="72" spans="1:6">
      <c r="A72" s="59"/>
      <c r="B72" s="32"/>
      <c r="C72" s="32"/>
      <c r="D72" s="32"/>
      <c r="E72" s="32"/>
      <c r="F72" s="54"/>
    </row>
    <row r="73" spans="1:6">
      <c r="A73" s="59"/>
      <c r="B73" s="32"/>
      <c r="C73" s="32"/>
      <c r="D73" s="32"/>
      <c r="E73" s="32"/>
      <c r="F73" s="54"/>
    </row>
    <row r="74" spans="1:6">
      <c r="A74" s="59"/>
      <c r="B74" s="32"/>
      <c r="C74" s="32"/>
      <c r="D74" s="32"/>
      <c r="E74" s="32"/>
      <c r="F74" s="54"/>
    </row>
    <row r="75" spans="1:6">
      <c r="A75" s="59"/>
      <c r="B75" s="32"/>
      <c r="C75" s="32"/>
      <c r="D75" s="32"/>
      <c r="E75" s="32"/>
      <c r="F75" s="54"/>
    </row>
    <row r="76" spans="1:6">
      <c r="A76" s="59"/>
      <c r="B76" s="32"/>
      <c r="C76" s="32"/>
      <c r="D76" s="32"/>
      <c r="E76" s="32"/>
      <c r="F76" s="54"/>
    </row>
    <row r="77" spans="1:6">
      <c r="A77" s="59"/>
      <c r="B77" s="32"/>
      <c r="C77" s="32"/>
      <c r="D77" s="32"/>
      <c r="E77" s="32"/>
      <c r="F77" s="54"/>
    </row>
    <row r="78" spans="1:6">
      <c r="A78" s="59"/>
      <c r="B78" s="32"/>
      <c r="C78" s="32"/>
      <c r="D78" s="32"/>
      <c r="E78" s="32"/>
      <c r="F78" s="54"/>
    </row>
    <row r="79" spans="1:6">
      <c r="A79" s="59"/>
      <c r="B79" s="32"/>
      <c r="C79" s="32"/>
      <c r="D79" s="32"/>
      <c r="E79" s="32"/>
      <c r="F79" s="54"/>
    </row>
    <row r="80" spans="1:6">
      <c r="A80" s="59"/>
      <c r="B80" s="32"/>
      <c r="C80" s="32"/>
      <c r="D80" s="32"/>
      <c r="E80" s="32"/>
      <c r="F80" s="54"/>
    </row>
    <row r="81" spans="1:6">
      <c r="A81" s="59"/>
      <c r="B81" s="32"/>
      <c r="C81" s="32"/>
      <c r="D81" s="32"/>
      <c r="E81" s="32"/>
      <c r="F81" s="54"/>
    </row>
    <row r="82" spans="1:6">
      <c r="A82" s="59"/>
      <c r="B82" s="32"/>
      <c r="C82" s="32"/>
      <c r="D82" s="32"/>
      <c r="E82" s="32"/>
      <c r="F82" s="54"/>
    </row>
    <row r="83" spans="1:6">
      <c r="A83" s="59"/>
      <c r="B83" s="32"/>
      <c r="C83" s="32"/>
      <c r="D83" s="32"/>
      <c r="E83" s="32"/>
      <c r="F83" s="54"/>
    </row>
    <row r="84" spans="1:6">
      <c r="A84" s="59"/>
      <c r="B84" s="32"/>
      <c r="C84" s="32"/>
      <c r="D84" s="32"/>
      <c r="E84" s="32"/>
      <c r="F84" s="54"/>
    </row>
    <row r="85" spans="1:6">
      <c r="A85" s="59"/>
      <c r="B85" s="32"/>
      <c r="C85" s="32"/>
      <c r="D85" s="32"/>
      <c r="E85" s="32"/>
      <c r="F85" s="54"/>
    </row>
    <row r="86" spans="1:6">
      <c r="A86" s="59"/>
      <c r="B86" s="32"/>
      <c r="C86" s="32"/>
      <c r="D86" s="32"/>
      <c r="E86" s="32"/>
      <c r="F86" s="54"/>
    </row>
    <row r="87" spans="1:6">
      <c r="A87" s="59"/>
      <c r="B87" s="32"/>
      <c r="C87" s="32"/>
      <c r="D87" s="32"/>
      <c r="E87" s="32"/>
      <c r="F87" s="54"/>
    </row>
    <row r="88" spans="1:6">
      <c r="A88" s="59"/>
      <c r="B88" s="32"/>
      <c r="C88" s="32"/>
      <c r="D88" s="32"/>
      <c r="E88" s="32"/>
      <c r="F88" s="54"/>
    </row>
    <row r="89" spans="1:6">
      <c r="A89" s="59"/>
      <c r="B89" s="32"/>
      <c r="C89" s="32"/>
      <c r="D89" s="32"/>
      <c r="E89" s="32"/>
      <c r="F89" s="54"/>
    </row>
    <row r="90" spans="1:6">
      <c r="A90" s="59"/>
      <c r="B90" s="32"/>
      <c r="C90" s="32"/>
      <c r="D90" s="32"/>
      <c r="E90" s="32"/>
      <c r="F90" s="54"/>
    </row>
    <row r="91" spans="1:6">
      <c r="A91" s="59"/>
      <c r="B91" s="32"/>
      <c r="C91" s="32"/>
      <c r="D91" s="32"/>
      <c r="E91" s="32"/>
      <c r="F91" s="54"/>
    </row>
    <row r="92" spans="1:6" ht="15" customHeight="1">
      <c r="A92" s="167" t="s">
        <v>82</v>
      </c>
      <c r="B92" s="167"/>
      <c r="C92" s="167"/>
      <c r="D92" s="167"/>
      <c r="E92" s="167"/>
      <c r="F92" s="167"/>
    </row>
    <row r="93" spans="1:6" ht="15" customHeight="1">
      <c r="A93" s="167"/>
      <c r="B93" s="167"/>
      <c r="C93" s="167"/>
      <c r="D93" s="167"/>
      <c r="E93" s="167"/>
      <c r="F93" s="167"/>
    </row>
    <row r="94" spans="1:6" ht="25.5">
      <c r="A94" s="35" t="s">
        <v>66</v>
      </c>
      <c r="B94" s="35" t="s">
        <v>67</v>
      </c>
      <c r="C94" s="35" t="s">
        <v>68</v>
      </c>
      <c r="D94" s="36" t="s">
        <v>69</v>
      </c>
      <c r="E94" s="37" t="s">
        <v>70</v>
      </c>
      <c r="F94" s="37" t="s">
        <v>71</v>
      </c>
    </row>
    <row r="95" spans="1:6">
      <c r="A95" s="38">
        <v>1</v>
      </c>
      <c r="B95" s="39">
        <v>2</v>
      </c>
      <c r="C95" s="39">
        <v>3</v>
      </c>
      <c r="D95" s="40">
        <v>4</v>
      </c>
      <c r="E95" s="44">
        <v>5</v>
      </c>
      <c r="F95" s="41" t="s">
        <v>72</v>
      </c>
    </row>
    <row r="96" spans="1:6" ht="15.75">
      <c r="A96" s="114"/>
      <c r="B96" s="114" t="s">
        <v>49</v>
      </c>
      <c r="C96" s="114"/>
      <c r="D96" s="114"/>
      <c r="E96" s="114"/>
      <c r="F96" s="114"/>
    </row>
    <row r="97" spans="1:6" ht="253.5" customHeight="1">
      <c r="A97" s="42" t="s">
        <v>50</v>
      </c>
      <c r="B97" s="43" t="s">
        <v>91</v>
      </c>
      <c r="C97" s="202" t="s">
        <v>5</v>
      </c>
      <c r="D97" s="203">
        <v>1</v>
      </c>
      <c r="E97" s="180"/>
      <c r="F97" s="181">
        <f>D97*E97</f>
        <v>0</v>
      </c>
    </row>
    <row r="98" spans="1:6" ht="75">
      <c r="A98" s="21"/>
      <c r="B98" s="43" t="s">
        <v>83</v>
      </c>
      <c r="C98" s="202"/>
      <c r="D98" s="203"/>
      <c r="E98" s="180"/>
      <c r="F98" s="181"/>
    </row>
    <row r="99" spans="1:6">
      <c r="A99" s="21"/>
      <c r="B99" s="21"/>
      <c r="C99" s="21"/>
      <c r="D99" s="21"/>
      <c r="E99" s="21"/>
      <c r="F99" s="21"/>
    </row>
    <row r="100" spans="1:6" ht="255">
      <c r="A100" s="42" t="s">
        <v>51</v>
      </c>
      <c r="B100" s="43" t="s">
        <v>92</v>
      </c>
      <c r="C100" s="178" t="s">
        <v>5</v>
      </c>
      <c r="D100" s="179">
        <v>1</v>
      </c>
      <c r="E100" s="180"/>
      <c r="F100" s="181">
        <f>D100*E100</f>
        <v>0</v>
      </c>
    </row>
    <row r="101" spans="1:6" ht="75">
      <c r="A101" s="21"/>
      <c r="B101" s="43" t="s">
        <v>83</v>
      </c>
      <c r="C101" s="178"/>
      <c r="D101" s="179"/>
      <c r="E101" s="180"/>
      <c r="F101" s="181"/>
    </row>
    <row r="102" spans="1:6">
      <c r="A102" s="59"/>
      <c r="B102" s="32"/>
      <c r="C102" s="32"/>
      <c r="D102" s="32"/>
      <c r="E102" s="32"/>
      <c r="F102" s="54"/>
    </row>
    <row r="103" spans="1:6" ht="180">
      <c r="A103" s="52" t="s">
        <v>52</v>
      </c>
      <c r="B103" s="14" t="s">
        <v>93</v>
      </c>
      <c r="C103" s="168" t="s">
        <v>5</v>
      </c>
      <c r="D103" s="169">
        <v>1</v>
      </c>
      <c r="E103" s="170"/>
      <c r="F103" s="171">
        <f>D103*E103</f>
        <v>0</v>
      </c>
    </row>
    <row r="104" spans="1:6" ht="60">
      <c r="A104" s="66"/>
      <c r="B104" s="20" t="s">
        <v>84</v>
      </c>
      <c r="C104" s="168"/>
      <c r="D104" s="169"/>
      <c r="E104" s="170"/>
      <c r="F104" s="171"/>
    </row>
    <row r="105" spans="1:6">
      <c r="A105" s="59"/>
      <c r="B105" s="32"/>
      <c r="C105" s="32"/>
      <c r="D105" s="32"/>
      <c r="E105" s="32"/>
      <c r="F105" s="54"/>
    </row>
    <row r="106" spans="1:6" ht="270">
      <c r="A106" s="27" t="s">
        <v>53</v>
      </c>
      <c r="B106" s="13" t="s">
        <v>85</v>
      </c>
      <c r="C106" s="115" t="s">
        <v>5</v>
      </c>
      <c r="D106" s="116">
        <v>1</v>
      </c>
      <c r="E106" s="117"/>
      <c r="F106" s="118">
        <f>D106*E106</f>
        <v>0</v>
      </c>
    </row>
    <row r="107" spans="1:6">
      <c r="A107" s="59"/>
      <c r="B107" s="32"/>
      <c r="C107" s="32"/>
      <c r="D107" s="32"/>
      <c r="E107" s="32"/>
      <c r="F107" s="54"/>
    </row>
    <row r="108" spans="1:6" ht="45">
      <c r="A108" s="133" t="s">
        <v>54</v>
      </c>
      <c r="B108" s="134" t="s">
        <v>55</v>
      </c>
      <c r="C108" s="144" t="s">
        <v>5</v>
      </c>
      <c r="D108" s="139">
        <v>1</v>
      </c>
      <c r="E108" s="135"/>
      <c r="F108" s="118">
        <f>D108*E108</f>
        <v>0</v>
      </c>
    </row>
    <row r="109" spans="1:6">
      <c r="A109" s="64"/>
      <c r="B109" s="65"/>
      <c r="C109" s="32"/>
      <c r="D109" s="32"/>
      <c r="E109" s="32"/>
      <c r="F109" s="54"/>
    </row>
    <row r="110" spans="1:6" ht="15" customHeight="1">
      <c r="A110" s="125"/>
      <c r="B110" s="128" t="s">
        <v>56</v>
      </c>
      <c r="C110" s="126"/>
      <c r="D110" s="126"/>
      <c r="E110" s="126"/>
      <c r="F110" s="127"/>
    </row>
    <row r="111" spans="1:6" ht="90">
      <c r="A111" s="62" t="s">
        <v>57</v>
      </c>
      <c r="B111" s="9" t="s">
        <v>96</v>
      </c>
      <c r="C111" s="121" t="s">
        <v>5</v>
      </c>
      <c r="D111" s="122">
        <v>1</v>
      </c>
      <c r="E111" s="123"/>
      <c r="F111" s="124">
        <f>D111*E111</f>
        <v>0</v>
      </c>
    </row>
    <row r="112" spans="1:6">
      <c r="A112" s="28"/>
      <c r="B112" s="32"/>
      <c r="C112" s="148"/>
      <c r="D112" s="138"/>
      <c r="E112" s="67"/>
      <c r="F112" s="68"/>
    </row>
    <row r="113" spans="1:6" ht="75">
      <c r="A113" s="27" t="s">
        <v>58</v>
      </c>
      <c r="B113" s="13" t="s">
        <v>86</v>
      </c>
      <c r="C113" s="119" t="s">
        <v>5</v>
      </c>
      <c r="D113" s="120">
        <v>1</v>
      </c>
      <c r="E113" s="129"/>
      <c r="F113" s="130">
        <f>D113*E113</f>
        <v>0</v>
      </c>
    </row>
    <row r="114" spans="1:6">
      <c r="A114" s="28"/>
      <c r="B114" s="32"/>
      <c r="C114" s="148"/>
      <c r="D114" s="138"/>
      <c r="E114" s="67"/>
      <c r="F114" s="68"/>
    </row>
    <row r="115" spans="1:6" ht="75">
      <c r="A115" s="27" t="s">
        <v>59</v>
      </c>
      <c r="B115" s="13" t="s">
        <v>97</v>
      </c>
      <c r="C115" s="119" t="s">
        <v>5</v>
      </c>
      <c r="D115" s="120">
        <v>2</v>
      </c>
      <c r="E115" s="131"/>
      <c r="F115" s="130">
        <f>D115*E115</f>
        <v>0</v>
      </c>
    </row>
    <row r="116" spans="1:6">
      <c r="A116" s="28"/>
      <c r="B116" s="32"/>
      <c r="C116" s="148"/>
      <c r="D116" s="138"/>
      <c r="E116" s="67"/>
      <c r="F116" s="68"/>
    </row>
    <row r="117" spans="1:6" ht="75">
      <c r="A117" s="133" t="s">
        <v>60</v>
      </c>
      <c r="B117" s="134" t="s">
        <v>87</v>
      </c>
      <c r="C117" s="144" t="s">
        <v>5</v>
      </c>
      <c r="D117" s="139">
        <v>1</v>
      </c>
      <c r="E117" s="135"/>
      <c r="F117" s="132">
        <f>D117*E117</f>
        <v>0</v>
      </c>
    </row>
    <row r="118" spans="1:6" ht="15.75">
      <c r="A118" s="172" t="s">
        <v>90</v>
      </c>
      <c r="B118" s="173"/>
      <c r="C118" s="173"/>
      <c r="D118" s="173"/>
      <c r="E118" s="176">
        <f>SUM(F96:F117)</f>
        <v>0</v>
      </c>
      <c r="F118" s="177"/>
    </row>
    <row r="119" spans="1:6">
      <c r="A119" s="1"/>
      <c r="B119" s="8"/>
    </row>
    <row r="120" spans="1:6" ht="15.75">
      <c r="A120" s="153" t="s">
        <v>94</v>
      </c>
      <c r="B120" s="154"/>
      <c r="C120" s="154"/>
      <c r="D120" s="154"/>
      <c r="E120" s="154"/>
      <c r="F120" s="155"/>
    </row>
    <row r="121" spans="1:6" ht="15.75">
      <c r="A121" s="136" t="s">
        <v>0</v>
      </c>
      <c r="B121" s="156" t="s">
        <v>1</v>
      </c>
      <c r="C121" s="156"/>
      <c r="D121" s="157"/>
      <c r="E121" s="174">
        <f>E22</f>
        <v>0</v>
      </c>
      <c r="F121" s="175"/>
    </row>
    <row r="122" spans="1:6" ht="15.75">
      <c r="A122" s="137" t="s">
        <v>12</v>
      </c>
      <c r="B122" s="158" t="s">
        <v>13</v>
      </c>
      <c r="C122" s="158"/>
      <c r="D122" s="159"/>
      <c r="E122" s="162">
        <f>E59</f>
        <v>0</v>
      </c>
      <c r="F122" s="163"/>
    </row>
    <row r="123" spans="1:6" ht="15.75">
      <c r="A123" s="137" t="s">
        <v>42</v>
      </c>
      <c r="B123" s="158" t="s">
        <v>43</v>
      </c>
      <c r="C123" s="158"/>
      <c r="D123" s="159"/>
      <c r="E123" s="162">
        <f>E70</f>
        <v>0</v>
      </c>
      <c r="F123" s="163"/>
    </row>
    <row r="124" spans="1:6" ht="15.75">
      <c r="A124" s="137" t="s">
        <v>47</v>
      </c>
      <c r="B124" s="158" t="s">
        <v>48</v>
      </c>
      <c r="C124" s="158"/>
      <c r="D124" s="159"/>
      <c r="E124" s="164">
        <f>E118</f>
        <v>0</v>
      </c>
      <c r="F124" s="165"/>
    </row>
    <row r="125" spans="1:6" ht="15.75">
      <c r="A125" s="146"/>
      <c r="B125" s="160" t="s">
        <v>98</v>
      </c>
      <c r="C125" s="160"/>
      <c r="D125" s="161"/>
      <c r="E125" s="149">
        <f>SUM(E121:F124)</f>
        <v>0</v>
      </c>
      <c r="F125" s="150"/>
    </row>
    <row r="126" spans="1:6" ht="15.75">
      <c r="A126" s="145"/>
      <c r="B126" s="160" t="s">
        <v>99</v>
      </c>
      <c r="C126" s="160"/>
      <c r="D126" s="161"/>
      <c r="E126" s="151">
        <f>0.25*E125</f>
        <v>0</v>
      </c>
      <c r="F126" s="152"/>
    </row>
    <row r="127" spans="1:6" ht="15.75">
      <c r="A127" s="147"/>
      <c r="B127" s="160" t="s">
        <v>100</v>
      </c>
      <c r="C127" s="160"/>
      <c r="D127" s="161"/>
      <c r="E127" s="151">
        <f>E125+E126</f>
        <v>0</v>
      </c>
      <c r="F127" s="152"/>
    </row>
    <row r="128" spans="1:6">
      <c r="A128" s="1"/>
      <c r="B128" s="2"/>
      <c r="C128" s="2"/>
      <c r="D128" s="3"/>
      <c r="E128" s="3"/>
      <c r="F128" s="3"/>
    </row>
    <row r="129" spans="1:6" ht="18.75">
      <c r="A129" s="208" t="s">
        <v>103</v>
      </c>
      <c r="B129" s="208"/>
      <c r="C129" s="208"/>
      <c r="D129" s="208"/>
      <c r="E129" s="208"/>
      <c r="F129" s="208"/>
    </row>
    <row r="130" spans="1:6" ht="33" customHeight="1">
      <c r="A130" s="189" t="s">
        <v>105</v>
      </c>
      <c r="B130" s="189"/>
      <c r="C130" s="189"/>
      <c r="D130" s="189"/>
      <c r="E130" s="189"/>
      <c r="F130" s="189"/>
    </row>
    <row r="131" spans="1:6">
      <c r="A131" t="s">
        <v>102</v>
      </c>
    </row>
    <row r="132" spans="1:6" ht="15.75" thickBot="1"/>
    <row r="133" spans="1:6" ht="19.5" thickBot="1">
      <c r="A133" t="s">
        <v>104</v>
      </c>
      <c r="C133" s="209"/>
    </row>
  </sheetData>
  <sheetProtection algorithmName="SHA-512" hashValue="+VnBMv2uoY7HQRpMp0Zhq+wqQ8yCVDuLS1L8q1pdPOlB8CLfbdjN0Pk1AwSR8yZx/Y4zlGcHXtPXU45rXoufkg==" saltValue="2dN+QuXA9JiARWMUX2jZDw==" spinCount="100000" sheet="1" objects="1" scenarios="1"/>
  <mergeCells count="56">
    <mergeCell ref="A129:F129"/>
    <mergeCell ref="A130:F130"/>
    <mergeCell ref="C97:C98"/>
    <mergeCell ref="D97:D98"/>
    <mergeCell ref="E97:E98"/>
    <mergeCell ref="F97:F98"/>
    <mergeCell ref="C51:C53"/>
    <mergeCell ref="D51:D53"/>
    <mergeCell ref="E51:E53"/>
    <mergeCell ref="F51:F53"/>
    <mergeCell ref="C55:C58"/>
    <mergeCell ref="D55:D58"/>
    <mergeCell ref="E55:E58"/>
    <mergeCell ref="B4:F4"/>
    <mergeCell ref="A5:F5"/>
    <mergeCell ref="A7:F7"/>
    <mergeCell ref="A9:F9"/>
    <mergeCell ref="E70:F70"/>
    <mergeCell ref="A27:F28"/>
    <mergeCell ref="A118:D118"/>
    <mergeCell ref="E121:F121"/>
    <mergeCell ref="E118:F118"/>
    <mergeCell ref="C100:C101"/>
    <mergeCell ref="D100:D101"/>
    <mergeCell ref="E100:E101"/>
    <mergeCell ref="F100:F101"/>
    <mergeCell ref="B1:F1"/>
    <mergeCell ref="A92:F93"/>
    <mergeCell ref="C103:C104"/>
    <mergeCell ref="D103:D104"/>
    <mergeCell ref="E103:E104"/>
    <mergeCell ref="F103:F104"/>
    <mergeCell ref="F55:F58"/>
    <mergeCell ref="A59:D59"/>
    <mergeCell ref="E59:F59"/>
    <mergeCell ref="A63:F64"/>
    <mergeCell ref="A70:D70"/>
    <mergeCell ref="A10:F10"/>
    <mergeCell ref="A11:F12"/>
    <mergeCell ref="A22:D22"/>
    <mergeCell ref="E22:F22"/>
    <mergeCell ref="A2:F2"/>
    <mergeCell ref="E125:F125"/>
    <mergeCell ref="E126:F126"/>
    <mergeCell ref="E127:F127"/>
    <mergeCell ref="A120:F120"/>
    <mergeCell ref="B121:D121"/>
    <mergeCell ref="B122:D122"/>
    <mergeCell ref="B123:D123"/>
    <mergeCell ref="B124:D124"/>
    <mergeCell ref="B125:D125"/>
    <mergeCell ref="B126:D126"/>
    <mergeCell ref="B127:D127"/>
    <mergeCell ref="E122:F122"/>
    <mergeCell ref="E123:F123"/>
    <mergeCell ref="E124:F124"/>
  </mergeCells>
  <pageMargins left="0.31496062992125984" right="0.31496062992125984" top="0.39370078740157483" bottom="0.39370078740157483" header="0.31496062992125984" footer="0.31496062992125984"/>
  <pageSetup paperSize="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ZA NABAVU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Timotej</dc:creator>
  <cp:lastModifiedBy>Gospić</cp:lastModifiedBy>
  <cp:lastPrinted>2020-12-21T12:06:42Z</cp:lastPrinted>
  <dcterms:created xsi:type="dcterms:W3CDTF">2019-04-10T15:38:57Z</dcterms:created>
  <dcterms:modified xsi:type="dcterms:W3CDTF">2020-12-21T12:07:22Z</dcterms:modified>
</cp:coreProperties>
</file>