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C:\Users\Gospić\Desktop\J.N. 2020\Rekonstrukcija kotlovnice\PRETHODNO SAVJETOVANJE SA GOSPODARSKIM SUBJEKTIMA 6.8\"/>
    </mc:Choice>
  </mc:AlternateContent>
  <bookViews>
    <workbookView xWindow="0" yWindow="0" windowWidth="8805" windowHeight="6915" tabRatio="773"/>
  </bookViews>
  <sheets>
    <sheet name="kotlovnica" sheetId="2" r:id="rId1"/>
  </sheets>
  <definedNames>
    <definedName name="_xlnm.Print_Area" localSheetId="0">kotlovnica!$A$1:$G$743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88" i="2" l="1"/>
  <c r="F187" i="2"/>
  <c r="F66" i="2" l="1"/>
  <c r="F62" i="2"/>
  <c r="F64" i="2"/>
  <c r="F69" i="2"/>
  <c r="F70" i="2"/>
  <c r="F128" i="2"/>
  <c r="F85" i="2"/>
  <c r="F43" i="2"/>
  <c r="F352" i="2" l="1"/>
  <c r="F276" i="2"/>
  <c r="F366" i="2"/>
  <c r="F361" i="2"/>
  <c r="F358" i="2"/>
  <c r="F348" i="2"/>
  <c r="F344" i="2"/>
  <c r="F339" i="2"/>
  <c r="F72" i="2"/>
  <c r="F685" i="2" l="1"/>
  <c r="F485" i="2" l="1"/>
  <c r="F295" i="2"/>
  <c r="F272" i="2"/>
  <c r="F249" i="2" l="1"/>
  <c r="F587" i="2" l="1"/>
  <c r="F585" i="2"/>
  <c r="F583" i="2"/>
  <c r="F581" i="2"/>
  <c r="F579" i="2"/>
  <c r="F577" i="2"/>
  <c r="F575" i="2"/>
  <c r="F573" i="2"/>
  <c r="F571" i="2"/>
  <c r="F569" i="2"/>
  <c r="F568" i="2"/>
  <c r="F565" i="2"/>
  <c r="F562" i="2"/>
  <c r="F560" i="2"/>
  <c r="F558" i="2"/>
  <c r="F556" i="2"/>
  <c r="F554" i="2"/>
  <c r="F552" i="2"/>
  <c r="F551" i="2"/>
  <c r="F548" i="2"/>
  <c r="F546" i="2"/>
  <c r="F544" i="2"/>
  <c r="F543" i="2"/>
  <c r="F542" i="2"/>
  <c r="F539" i="2"/>
  <c r="F538" i="2"/>
  <c r="F537" i="2"/>
  <c r="F534" i="2"/>
  <c r="F532" i="2"/>
  <c r="F530" i="2"/>
  <c r="F529" i="2"/>
  <c r="F528" i="2"/>
  <c r="F525" i="2"/>
  <c r="F456" i="2"/>
  <c r="F454" i="2"/>
  <c r="F452" i="2"/>
  <c r="F450" i="2"/>
  <c r="F448" i="2"/>
  <c r="F445" i="2"/>
  <c r="F442" i="2"/>
  <c r="F439" i="2"/>
  <c r="F436" i="2"/>
  <c r="F434" i="2"/>
  <c r="F482" i="2"/>
  <c r="F355" i="2" l="1"/>
  <c r="F16" i="2" l="1"/>
  <c r="F18" i="2"/>
  <c r="F20" i="2"/>
  <c r="F22" i="2"/>
  <c r="F24" i="2"/>
  <c r="F26" i="2"/>
  <c r="F29" i="2"/>
  <c r="F30" i="2"/>
  <c r="F31" i="2"/>
  <c r="F32" i="2"/>
  <c r="F33" i="2"/>
  <c r="F34" i="2"/>
  <c r="F35" i="2"/>
  <c r="F38" i="2"/>
  <c r="F39" i="2"/>
  <c r="F40" i="2"/>
  <c r="F41" i="2"/>
  <c r="F42" i="2"/>
  <c r="F45" i="2"/>
  <c r="F48" i="2"/>
  <c r="F50" i="2"/>
  <c r="F52" i="2"/>
  <c r="F58" i="2"/>
  <c r="F61" i="2"/>
  <c r="F82" i="2"/>
  <c r="F83" i="2"/>
  <c r="F84" i="2"/>
  <c r="F87" i="2"/>
  <c r="F89" i="2"/>
  <c r="F91" i="2"/>
  <c r="F93" i="2"/>
  <c r="F94" i="2"/>
  <c r="F96" i="2"/>
  <c r="F98" i="2"/>
  <c r="F100" i="2"/>
  <c r="F109" i="2"/>
  <c r="F111" i="2"/>
  <c r="F113" i="2"/>
  <c r="F115" i="2"/>
  <c r="F117" i="2"/>
  <c r="F123" i="2"/>
  <c r="F126" i="2"/>
  <c r="F127" i="2"/>
  <c r="F134" i="2"/>
  <c r="F136" i="2"/>
  <c r="F137" i="2"/>
  <c r="F139" i="2"/>
  <c r="F141" i="2"/>
  <c r="F143" i="2"/>
  <c r="F153" i="2"/>
  <c r="F155" i="2" s="1"/>
  <c r="F228" i="2" s="1"/>
  <c r="F170" i="2"/>
  <c r="F171" i="2"/>
  <c r="F173" i="2"/>
  <c r="F174" i="2"/>
  <c r="F183" i="2"/>
  <c r="F184" i="2"/>
  <c r="F185" i="2"/>
  <c r="F186" i="2"/>
  <c r="F189" i="2"/>
  <c r="F199" i="2"/>
  <c r="F200" i="2" s="1"/>
  <c r="F234" i="2" s="1"/>
  <c r="F206" i="2"/>
  <c r="F207" i="2" s="1"/>
  <c r="F235" i="2" s="1"/>
  <c r="F213" i="2"/>
  <c r="F214" i="2"/>
  <c r="B222" i="2"/>
  <c r="B223" i="2"/>
  <c r="B224" i="2"/>
  <c r="B225" i="2"/>
  <c r="B226" i="2"/>
  <c r="B227" i="2"/>
  <c r="B228" i="2"/>
  <c r="B229" i="2"/>
  <c r="B233" i="2"/>
  <c r="B234" i="2"/>
  <c r="B235" i="2"/>
  <c r="B236" i="2"/>
  <c r="F250" i="2"/>
  <c r="F251" i="2"/>
  <c r="F252" i="2"/>
  <c r="F253" i="2"/>
  <c r="F254" i="2"/>
  <c r="F255" i="2"/>
  <c r="F256" i="2"/>
  <c r="F257" i="2"/>
  <c r="F258" i="2"/>
  <c r="F259" i="2"/>
  <c r="F260" i="2"/>
  <c r="F261" i="2"/>
  <c r="F262" i="2"/>
  <c r="F264" i="2"/>
  <c r="F269" i="2"/>
  <c r="F279" i="2"/>
  <c r="F283" i="2"/>
  <c r="F284" i="2"/>
  <c r="F285" i="2"/>
  <c r="F286" i="2"/>
  <c r="F287" i="2"/>
  <c r="F289" i="2"/>
  <c r="F291" i="2"/>
  <c r="F293" i="2"/>
  <c r="F297" i="2"/>
  <c r="F299" i="2"/>
  <c r="F301" i="2"/>
  <c r="F307" i="2"/>
  <c r="F308" i="2"/>
  <c r="F309" i="2"/>
  <c r="F310" i="2"/>
  <c r="F312" i="2"/>
  <c r="F314" i="2"/>
  <c r="F329" i="2"/>
  <c r="F331" i="2"/>
  <c r="F333" i="2"/>
  <c r="F335" i="2"/>
  <c r="F337" i="2"/>
  <c r="F364" i="2"/>
  <c r="F371" i="2"/>
  <c r="F372" i="2"/>
  <c r="F373" i="2"/>
  <c r="F380" i="2"/>
  <c r="F383" i="2"/>
  <c r="F386" i="2"/>
  <c r="F389" i="2"/>
  <c r="F391" i="2"/>
  <c r="F393" i="2"/>
  <c r="F395" i="2"/>
  <c r="F397" i="2"/>
  <c r="F399" i="2"/>
  <c r="F401" i="2"/>
  <c r="B410" i="2"/>
  <c r="F431" i="2"/>
  <c r="F463" i="2"/>
  <c r="F465" i="2"/>
  <c r="F467" i="2"/>
  <c r="F469" i="2"/>
  <c r="F471" i="2"/>
  <c r="F473" i="2"/>
  <c r="F475" i="2"/>
  <c r="F487" i="2"/>
  <c r="F489" i="2"/>
  <c r="F492" i="2"/>
  <c r="F495" i="2"/>
  <c r="F498" i="2"/>
  <c r="F501" i="2"/>
  <c r="F504" i="2"/>
  <c r="F507" i="2"/>
  <c r="F510" i="2"/>
  <c r="F513" i="2"/>
  <c r="F516" i="2"/>
  <c r="F519" i="2"/>
  <c r="F522" i="2"/>
  <c r="F523" i="2"/>
  <c r="F593" i="2"/>
  <c r="F597" i="2"/>
  <c r="F601" i="2"/>
  <c r="F608" i="2"/>
  <c r="F614" i="2"/>
  <c r="F616" i="2"/>
  <c r="F618" i="2"/>
  <c r="F620" i="2"/>
  <c r="F642" i="2"/>
  <c r="F643" i="2"/>
  <c r="F644" i="2"/>
  <c r="F647" i="2"/>
  <c r="F648" i="2"/>
  <c r="F649" i="2"/>
  <c r="F652" i="2"/>
  <c r="F653" i="2"/>
  <c r="F655" i="2"/>
  <c r="F657" i="2"/>
  <c r="F659" i="2"/>
  <c r="F661" i="2"/>
  <c r="F663" i="2"/>
  <c r="F665" i="2"/>
  <c r="F667" i="2"/>
  <c r="F674" i="2"/>
  <c r="F675" i="2"/>
  <c r="F676" i="2"/>
  <c r="F678" i="2"/>
  <c r="F679" i="2"/>
  <c r="F681" i="2"/>
  <c r="F683" i="2"/>
  <c r="F692" i="2"/>
  <c r="F694" i="2"/>
  <c r="F696" i="2"/>
  <c r="F698" i="2"/>
  <c r="F700" i="2"/>
  <c r="F702" i="2"/>
  <c r="F704" i="2"/>
  <c r="F706" i="2"/>
  <c r="F130" i="2" l="1"/>
  <c r="F226" i="2" s="1"/>
  <c r="F74" i="2"/>
  <c r="F223" i="2" s="1"/>
  <c r="F265" i="2"/>
  <c r="F319" i="2" s="1"/>
  <c r="F216" i="2"/>
  <c r="F236" i="2" s="1"/>
  <c r="F101" i="2"/>
  <c r="F224" i="2" s="1"/>
  <c r="F708" i="2"/>
  <c r="F714" i="2" s="1"/>
  <c r="F688" i="2"/>
  <c r="F713" i="2" s="1"/>
  <c r="F669" i="2"/>
  <c r="F712" i="2" s="1"/>
  <c r="F622" i="2"/>
  <c r="F630" i="2" s="1"/>
  <c r="E604" i="2"/>
  <c r="F628" i="2" s="1"/>
  <c r="E589" i="2"/>
  <c r="F627" i="2" s="1"/>
  <c r="F610" i="2"/>
  <c r="F629" i="2" s="1"/>
  <c r="F175" i="2"/>
  <c r="F229" i="2" s="1"/>
  <c r="F191" i="2"/>
  <c r="F233" i="2" s="1"/>
  <c r="F403" i="2"/>
  <c r="F411" i="2" s="1"/>
  <c r="F375" i="2"/>
  <c r="F410" i="2" s="1"/>
  <c r="F315" i="2"/>
  <c r="F321" i="2" s="1"/>
  <c r="F302" i="2"/>
  <c r="F320" i="2" s="1"/>
  <c r="F145" i="2"/>
  <c r="F227" i="2" s="1"/>
  <c r="F118" i="2"/>
  <c r="F225" i="2" s="1"/>
  <c r="F54" i="2"/>
  <c r="F222" i="2" s="1"/>
  <c r="F230" i="2" l="1"/>
  <c r="E716" i="2"/>
  <c r="E726" i="2" s="1"/>
  <c r="F237" i="2"/>
  <c r="E632" i="2"/>
  <c r="E725" i="2" s="1"/>
  <c r="F323" i="2"/>
  <c r="F409" i="2" s="1"/>
  <c r="E412" i="2" s="1"/>
  <c r="E239" i="2" l="1"/>
  <c r="E723" i="2" s="1"/>
  <c r="E724" i="2"/>
  <c r="E728" i="2" l="1"/>
  <c r="E729" i="2" s="1"/>
  <c r="E730" i="2" s="1"/>
</calcChain>
</file>

<file path=xl/sharedStrings.xml><?xml version="1.0" encoding="utf-8"?>
<sst xmlns="http://schemas.openxmlformats.org/spreadsheetml/2006/main" count="1072" uniqueCount="513">
  <si>
    <t>I/</t>
  </si>
  <si>
    <t>II/</t>
  </si>
  <si>
    <t>1.</t>
  </si>
  <si>
    <t>III/</t>
  </si>
  <si>
    <t>2.</t>
  </si>
  <si>
    <t>3.</t>
  </si>
  <si>
    <t>4.</t>
  </si>
  <si>
    <t>IV</t>
  </si>
  <si>
    <t>V/</t>
  </si>
  <si>
    <t>VI/</t>
  </si>
  <si>
    <t>VII/</t>
  </si>
  <si>
    <t>A/</t>
  </si>
  <si>
    <t>I</t>
  </si>
  <si>
    <t>II</t>
  </si>
  <si>
    <t>III</t>
  </si>
  <si>
    <t>V</t>
  </si>
  <si>
    <t>VI</t>
  </si>
  <si>
    <t>VII</t>
  </si>
  <si>
    <t>B/</t>
  </si>
  <si>
    <t>1.1.</t>
  </si>
  <si>
    <t>1.2.</t>
  </si>
  <si>
    <t>5.</t>
  </si>
  <si>
    <t>6.</t>
  </si>
  <si>
    <t>7.</t>
  </si>
  <si>
    <t>8.</t>
  </si>
  <si>
    <t>1.3.</t>
  </si>
  <si>
    <t>I.</t>
  </si>
  <si>
    <t>9.</t>
  </si>
  <si>
    <t>10.</t>
  </si>
  <si>
    <t>II.</t>
  </si>
  <si>
    <t>III.</t>
  </si>
  <si>
    <t>IV.</t>
  </si>
  <si>
    <t xml:space="preserve"> </t>
  </si>
  <si>
    <t>C/</t>
  </si>
  <si>
    <t>A/ GRAĐEVINSKI RADOVI</t>
  </si>
  <si>
    <t>Izrada, dobava i postava natpisne ploče sa podacima o građevini, investitoru, građevinskoj dozvoli, projektantu, nadzoru, izvođaču.</t>
  </si>
  <si>
    <t>Izrada elaborata iskolčenja građevine i izrada nanosne skele.</t>
  </si>
  <si>
    <t>Geodetsko praćenje radova</t>
  </si>
  <si>
    <t>UKUPNO ZEMLJANI RADOVI:</t>
  </si>
  <si>
    <t>ZEMLJANI RADOVI</t>
  </si>
  <si>
    <t>BETONSKI I ARMIRANOBETONSKI RADOVI</t>
  </si>
  <si>
    <t>GORNJI STROJ</t>
  </si>
  <si>
    <t>Obuhvaćen je sav materijal, rad i alat na izradi sloja kao i sva potrebna tekuća i kontrolna ispitivanja s izradom atesta za dokaz kvalitete ugrađenog sloja.</t>
  </si>
  <si>
    <t>IZOLATERSKI RADOVI</t>
  </si>
  <si>
    <t>ZIDARSKI RADOVI</t>
  </si>
  <si>
    <t>Čišćenje objekta u toku građevinskih radova te prije primopredaje objekta.</t>
  </si>
  <si>
    <t>UKUPNO ZIDARSKI RADOVI:</t>
  </si>
  <si>
    <t>B/ OBRTNIČKI RADOVI</t>
  </si>
  <si>
    <t xml:space="preserve">BRAVARIJA </t>
  </si>
  <si>
    <t>SOBOSLIKARSKO-LIČILAČKI RADOVI</t>
  </si>
  <si>
    <t>KERAMIČARSKI RADOVI</t>
  </si>
  <si>
    <t>Jedinična cijena obuhvaća nabavu materijala,  otklanjanje nedostataka i čišćenje otpadaka nastalih pri izvođenju keramičarskih radova. Obračun po jedinici mjere koja je određena za svaku stavku.</t>
  </si>
  <si>
    <t>REKAPITULACIJA GARĐEVINSKO-OBRTNIČKIH RADOVA</t>
  </si>
  <si>
    <t>GRAĐEVINSKI RADOVI:</t>
  </si>
  <si>
    <t>UKUPNO A:</t>
  </si>
  <si>
    <t>OBRTNIČKI RADOVI:</t>
  </si>
  <si>
    <t>UKUPNO B:</t>
  </si>
  <si>
    <t>GRAĐEVINSKO - OBRTNIČKI RADOVI</t>
  </si>
  <si>
    <t>ELEKTROINSTALACIJE</t>
  </si>
  <si>
    <t>INSTALACIJE JAKE STRUJE</t>
  </si>
  <si>
    <t>Cijenom za svaku točku ovog troškovnika obuhvatiti dobavu, montažu i spajanje, a po potrebi i uzemljenje, te dovođenje stavke u stanje potpune funkcionalnosti. U cijenu je potrebno ukalkulirati sav potrebni spojni, montažni materijal za potpuno funkcioniranje stavke. Radeći ponudu treba se pridržavati važečih propisa i normi. Kod izvođenja elektroinstalacije voditi računa o usklađenosti elektromontažnih i ostalih radova.</t>
  </si>
  <si>
    <t>RAZVODNI ORMAR</t>
  </si>
  <si>
    <t xml:space="preserve">Dobava, montaža i spajanje u postojeći razvodni ormar opreme:
</t>
  </si>
  <si>
    <t>FID sklopka 63/0,03A/4P</t>
  </si>
  <si>
    <t>ZAŠTITNI PREKIDAČ B10/1</t>
  </si>
  <si>
    <t>ZAŠTITNI PREKIDAČ C10/1</t>
  </si>
  <si>
    <t>ZAŠTITNI PREKIDAČ C16/1</t>
  </si>
  <si>
    <t>ZAŠTITNI PREKIDAČ C25/3</t>
  </si>
  <si>
    <t>ZAŠTITNI PREKIDAČ D32/3</t>
  </si>
  <si>
    <t>utičnica za montažu na ormar, 400/240V, 16A</t>
  </si>
  <si>
    <t>utičnica za montažu na ormar, 240V, 16A</t>
  </si>
  <si>
    <t>Ostali sitni nespecificirani materijal, kompletno. Cijena komplet izvedenog razdjelnika sa montažom i spajanjem na objektu, te isporukom shemom spajanja izvedenog stanja</t>
  </si>
  <si>
    <t>INSTALACIJE RASVJETE I TEHNOLOŠKIH PRIKLJUČAKA</t>
  </si>
  <si>
    <t xml:space="preserve"> prekidač obični (n/ž) </t>
  </si>
  <si>
    <t xml:space="preserve"> prekidač za uklj. ventilatora, (n/ž)</t>
  </si>
  <si>
    <t>Izvedba izvoda za napajanje ventilatora i dovođenje u funkciju istog</t>
  </si>
  <si>
    <t>Dobava, polaganje i spajanje voda P 10mm2 za uzemljenje nove opreme u kotlovnici na postojeću sabirnicu za izjednačenje potencijala</t>
  </si>
  <si>
    <t>KABELI I PRIBOR</t>
  </si>
  <si>
    <t>Nabava, polaganje i spajanje vodova, uključivo plastične cijevi, kutije i prateći pribor, ovjesni i montažni materijal:</t>
  </si>
  <si>
    <t>PP00-Y 5x10mm2</t>
  </si>
  <si>
    <t>PP00-Y 5x2,5mm2</t>
  </si>
  <si>
    <t>PP00-Y 3x1,5mm2</t>
  </si>
  <si>
    <t>Dobava, montaža i spajanje sitnog montažnog materijala</t>
  </si>
  <si>
    <t>Izvedba spoja temeljnog uzemljivača na traku za izjednačenje potencijala u kotlovnici trakom Fe/Zn 25x3mm</t>
  </si>
  <si>
    <t>Dobava, montaža i spajanje trake Fe/Zn 25x4mm za izjednačenje potencijala u kotlovnici. Traku položiti na zidne nosače u kotlovnici na visinu +0,5m</t>
  </si>
  <si>
    <t xml:space="preserve">Dobava, montaža i spajanje nosača trake Fe/Zn </t>
  </si>
  <si>
    <t>Ispitivanje instalacije i reviziona knjiga, atesti i ispitni protokol.</t>
  </si>
  <si>
    <t>OSTALI RADOVI</t>
  </si>
  <si>
    <t>Ispitivanje električne instalacije jake struje i izdavanje atesta</t>
  </si>
  <si>
    <t>STROJARSKE INSTALACIJE</t>
  </si>
  <si>
    <t>KOTLOVNICA I OPREMA SPREMIŠTA BIOMASE</t>
  </si>
  <si>
    <t>Kontrola akumulatora topline u dvije točke:
Kontrola omogućava pokretanje kotla prema temperaturi spremnika.
Ovisno o potrebama, kotao djeluje u željenom načinu preko spremnika.</t>
  </si>
  <si>
    <t>AUTOMATSKA DOPREMA SJEČKE/PELETA PUŽEMA</t>
  </si>
  <si>
    <t>Ø 35x1,5 mm</t>
  </si>
  <si>
    <t>Ø 22x1,2 mm</t>
  </si>
  <si>
    <t>Ø 12x1 mm</t>
  </si>
  <si>
    <t>Kuglasta slavina NP 6 za toplu vodu na navoj</t>
  </si>
  <si>
    <t>NO32</t>
  </si>
  <si>
    <t>NO20</t>
  </si>
  <si>
    <t>NO15</t>
  </si>
  <si>
    <t xml:space="preserve">Odbojna klapna NP 6 na navoj </t>
  </si>
  <si>
    <t>Slavina za punjenje i pražnjenje NO 20</t>
  </si>
  <si>
    <t>Zaporno-regulacijski ventil NP 6 navoj</t>
  </si>
  <si>
    <t>NO25</t>
  </si>
  <si>
    <t>Aparat za početno gašenje požara</t>
  </si>
  <si>
    <t>S-6</t>
  </si>
  <si>
    <t>CO2-5</t>
  </si>
  <si>
    <t>Gumeno crijevo NO 20 s holenderima</t>
  </si>
  <si>
    <t>Dvostruko ličenje kola armature u laku topla voda - polaz crveno, topla voda - povrat plavo.</t>
  </si>
  <si>
    <t>Obilježavanje cjevovoda i komandnog ormara plastičnim natpisom.</t>
  </si>
  <si>
    <t>DIMOVODNI SUSTAV</t>
  </si>
  <si>
    <t>MJERENJA,ISPITIVANJA I IZDAVANJA ATESTA</t>
  </si>
  <si>
    <t>DEMONTAŽA POSTOJEĆE OPREME</t>
  </si>
  <si>
    <t>VODOVOD</t>
  </si>
  <si>
    <t>- cijevi u zemlji i u nasipu:</t>
  </si>
  <si>
    <t>ø 50 mm</t>
  </si>
  <si>
    <t>ø 20 mm</t>
  </si>
  <si>
    <t>Dobava i montiranje mjedenog protoćnog ventila s ispusnom slavinom, komplet. Ventili se montiraju na priključku usponskih vodova i kod vodomjera, a u skladu s monterskim shemama vodovoda. Obračun po komadu prema profilu.</t>
  </si>
  <si>
    <t>Dobava i montiranje EC zaštite od povratnog toka vode.</t>
  </si>
  <si>
    <t>Ispitivanje instalacije na tlak od 15 bara i dezinfekcija cjevovoda otopinom klora.</t>
  </si>
  <si>
    <t xml:space="preserve">Izvedba priključka hidrantske vode. U stavku ulazi iskop zemlje, dobava i montaža cjevovoda sa svim brtvenim materijalom i potrebnim fitinzima, armaturom, izoliranjem, ispitivanjem, zatrpavanjem rova te odvoz preostalog materijala te dovođenje terena u prvobitno stanje.
Obračun po komadu komplet izvedenog priključka.
</t>
  </si>
  <si>
    <t>Dobava i ugradnja zidnog protupožarnog hidranta u ormariću veličine 50 x 50 cm obojenog crvenom bojom i označenog slovom "H", a sadrži slijedeći komplet vatrogasnog pribora: požarni hidrantski ventil f 50 mm, nesagorivo vatrogasno tlačno crijevo dužine 20 m, spojnica i vatrogasna mlaznica sa ventilom. Ormarić se ugrađuje na zid objekta.</t>
  </si>
  <si>
    <t xml:space="preserve">Funkcionalno ispitivanje unutarnje hidrantske mreže.
Obračun po komplet ispitane mreže.
</t>
  </si>
  <si>
    <t>KANALIZACIJA</t>
  </si>
  <si>
    <t xml:space="preserve">Φ 110 mm             </t>
  </si>
  <si>
    <t xml:space="preserve">Φ 32 mm             </t>
  </si>
  <si>
    <t>GRAĐEVINSKI RADOVI</t>
  </si>
  <si>
    <t xml:space="preserve">Iskop zemlje, bez obzira na kategoriju, rovova za polaganje vodovoda s planiranjem dna rova, zatrpavanjem cijevi uz nabijanje, odvoz i razastiranje preostalog materijala. 
Obračun po m3 
</t>
  </si>
  <si>
    <t>Izrada pješčane posteljice i nadsloja debljine 10 cm za ležaj cijevi vodovoda i kanalizacije.</t>
  </si>
  <si>
    <t>Zatrpavanje rova i oko šahtova nakon montaže i zasipavanje cjevovoda zamjenskim materijalom uz nabijanje u slojevima od 20 cm laganim ručnim nabijačima. Obračun sve kompletno po m3 ugrađenog materijala.</t>
  </si>
  <si>
    <t>Dovođenje poda (terena) u prvobitno stanje. Obračun po m2  kompletno uređenog poda</t>
  </si>
  <si>
    <t>INSTALACIJE VODOVODA I ODVODNJE</t>
  </si>
  <si>
    <t>kom</t>
  </si>
  <si>
    <t>m2</t>
  </si>
  <si>
    <t>m3</t>
  </si>
  <si>
    <t>kompl</t>
  </si>
  <si>
    <t>kg</t>
  </si>
  <si>
    <t>Kom</t>
  </si>
  <si>
    <t>m</t>
  </si>
  <si>
    <t>m'</t>
  </si>
  <si>
    <r>
      <t>m</t>
    </r>
    <r>
      <rPr>
        <vertAlign val="superscript"/>
        <sz val="10"/>
        <rFont val="Verdana"/>
        <family val="2"/>
        <charset val="238"/>
      </rPr>
      <t>3</t>
    </r>
  </si>
  <si>
    <r>
      <t>m</t>
    </r>
    <r>
      <rPr>
        <vertAlign val="superscript"/>
        <sz val="10"/>
        <rFont val="Verdana"/>
        <family val="2"/>
        <charset val="238"/>
      </rPr>
      <t>2</t>
    </r>
  </si>
  <si>
    <t>Količina</t>
  </si>
  <si>
    <t>Ukupno</t>
  </si>
  <si>
    <t>UKUPNO PRIPREMNI RADOVI:</t>
  </si>
  <si>
    <t>UKUPNO GORNJI STROJ:</t>
  </si>
  <si>
    <t>Izolaterski radovi podrazumjevaju izradu hidroizolacija, parnih brana, termoizolacija podova i stropa i vanjskih zidova i unutarnjih zidova, zvučnih izolacija i postavu raznih folija.
Jedinična cijena obuhvaća nabavu matrijala ukljičivši transport do gradilišta, skladištenje materijala i manipulaciju matrijalom na gradilištu, radne skele, izvođenje radova, popravak loše izvedenih radova i čišćenje prostora nakon završetka pojedinih radova. Obračun po m2 izoliranog poda.</t>
  </si>
  <si>
    <t>UKUPNO IZOLATERSKI RADOVI:</t>
  </si>
  <si>
    <t>R.
br.</t>
  </si>
  <si>
    <t>NAPOMENA: U cijeni bravarskih radova uračunato i ličenje bravarskih stavaka: temeljni antikorozivni premaz, kitanje pukotina, ličenje uljenom ili sintetičkom bojom.</t>
  </si>
  <si>
    <t>Radovi na prespajanju i rekonstrukciji postojećeg ormara kotlovnice</t>
  </si>
  <si>
    <t>Izvedba trofaznog izvoda za napajanje pump eksp. posude i dovođenje u funkciju istih</t>
  </si>
  <si>
    <t>Izvedba trofaznog izvoda iz poda za napajanje  toplovodnog kotla na sječke i dovođenje u funkciju istog.</t>
  </si>
  <si>
    <t xml:space="preserve">Dobava i montaža mase za brtvljenje prodora veličine 0,25 m2 na granici protupožarnih sektora.
</t>
  </si>
  <si>
    <t>Jedinica
mjere</t>
  </si>
  <si>
    <t>UKUPNO BRAVARIJA:</t>
  </si>
  <si>
    <t>Protupanična svjetiljka svjetiljka u pripravnom spoju, EM 3H, 8W, sa naljepnicom IZLAZ, oznaka u projektu P1.</t>
  </si>
  <si>
    <t xml:space="preserve">Dobava, isporuka, montaža vodotjesnog podnožja za sirenu za vanjsku upotrebu. 
</t>
  </si>
  <si>
    <t>UKUPNO ELEKTROINSTALACIJE:</t>
  </si>
  <si>
    <t>Kotlovsko postrojenje na bio masu namjenjeno za loženje na sječku / pelete. 
Kotlovsko postrojenje (kotlovnica) sastoji se od: kotlovskog tijela izoliranog, pužnog dozatora s direktnim pogonom preko vratila, ventilatora propuha s regulatorom broja okretaja, ventilatora primarnog i sekundarnog zraka s regulatorom broja okretaja, sigurnosnog graničnika temperature, čistača izmjenjivača topline s turbolatorima, zaštite od povrata plamena (RSE) s presipnim kanalom direktno kroz protupožarnu zaklopku u dozirni pužni transp., 
Kotao mora imati: automatsko paljenje biomase generatorom vručeg zraka, automatski odvoz pepela iz ložišnog prostora, automatski odvoz letećeg pepela, set za čišćenje, integriranu mikroprocesorsku upravljačka jedinicu, ekran na dodir(u boji i na HR jeziku).
U isporuku mora biti uključena: regulacija sagorijevanja, regulacija izgaranja lambda sondom (upravlja zrakom za izgaranje i dovodom goriva), regulacija podtlaka, regulacija za spremnik (pripremu tople vode), regulacija akumulacije topline, upravljanje za podizanje temperature povrata.</t>
  </si>
  <si>
    <t>Nadogradnja na kontrolu od pet točaka akumulatora topline. Precizno upravljanje s ukupno pet senzora.</t>
  </si>
  <si>
    <t>2.1.</t>
  </si>
  <si>
    <t>2.2.</t>
  </si>
  <si>
    <t>2.3</t>
  </si>
  <si>
    <t>2.4</t>
  </si>
  <si>
    <t>1.1</t>
  </si>
  <si>
    <t>1.4.</t>
  </si>
  <si>
    <t>1.5.</t>
  </si>
  <si>
    <t>1.6.</t>
  </si>
  <si>
    <t>1.7.</t>
  </si>
  <si>
    <t>1.8.</t>
  </si>
  <si>
    <t>1.9.</t>
  </si>
  <si>
    <t>1.10.</t>
  </si>
  <si>
    <t xml:space="preserve">Pod skladišta biomase
Izrađen je od čelične podkonstrukcije, a popločen je vodootpornom drvenom pločom, debljine 25 mm.  Vijcima pričvršćeni na čeličnu podkonstrukciju. Čelična podkonstrukcija je izrađena od četverokutnih cijevi 60x60 mm na udaljenosti između nosača otprilike 500 mm, zaštita protiv korozije A=25m2.
</t>
  </si>
  <si>
    <t>3.1.</t>
  </si>
  <si>
    <t>Sigurnosna grupa: sigurnosni ventil 3 bara - 1 kom; tlačni prekidači</t>
  </si>
  <si>
    <t>1.11.</t>
  </si>
  <si>
    <t>4.1.</t>
  </si>
  <si>
    <t>Montaža postrojenja</t>
  </si>
  <si>
    <t>Puštanje u pogon i obuka za rukovanje i održavanje kotla. Puštanje u pogon podrazumijeva isključivo kotao i isporučene komponente kotla.</t>
  </si>
  <si>
    <t>Ionski omekšivač vode koji se sastoji od minimalno jednog ionskog filtera za protok od 1,5 do 2 m3/h. Uključivo posuda za sol, zaporna armatura sa cjevovodom, mjerač protoka i prenosivi uređaj za mjerenje omekšane vode.  Filteri se isporučuju s punjenjem ionske mase, a dimenzionirani su tako da se postigne optimum između količine obrađene vode i vremena između dvije regeneracije.  Filter je izveden od čeličnog lima u potpuno zavarenoj izvedbi ili nehrđajučeg čelika. Cjevovod je izveden iz pocinčanih cijevi.</t>
  </si>
  <si>
    <t>Osnovni set regulacije za 2 miješajuća kruga i 1 direktni krug grijanja – regulacija za duplex crpke</t>
  </si>
  <si>
    <t>Proširenje regulacije za 1 miješajući krug grijanja– regulacija za duplex crpke</t>
  </si>
  <si>
    <t>Ekspanzijska membranska posuda sadržaja 18 litara 10 bar sa sigurnosnim ventilom NO 15</t>
  </si>
  <si>
    <t xml:space="preserve">Fiksna ventilacijska žaluzina. Izrađena od aluminijskog lima sa pocinčanom žičanom mrežicom na stražnjoj strani.
Minimalne dimenzije: 180x200 mm
</t>
  </si>
  <si>
    <t>Fiksna ventilacijska žaluzina. Izrađena od pocinčanog čeličnog lima sa pocinčanom žičanom mrežicom na stražnjoj strani.
Minimalne dimenzije: 600x500 mm</t>
  </si>
  <si>
    <t xml:space="preserve">Kombinirano-pretlačna ventilacijska žaluzina.
Minimalne dimenzije: 400x300 mm
</t>
  </si>
  <si>
    <t xml:space="preserve">Ventilacijska rešetka od eloksiranog aluminija. 
Min. dimenzije: 500x120 mm
</t>
  </si>
  <si>
    <r>
      <t xml:space="preserve">Spiro cijevi sa fazonskim komadima i spojnim priborom </t>
    </r>
    <r>
      <rPr>
        <sz val="10"/>
        <rFont val="Calibri"/>
        <family val="2"/>
        <charset val="238"/>
      </rPr>
      <t>Ø</t>
    </r>
    <r>
      <rPr>
        <sz val="10"/>
        <rFont val="Verdana"/>
        <family val="2"/>
        <charset val="238"/>
      </rPr>
      <t xml:space="preserve">200
</t>
    </r>
  </si>
  <si>
    <t>Bakrene cijevi u kompletu s potrebnim fitinzima i MS prijelazima</t>
  </si>
  <si>
    <t xml:space="preserve">Kuglasta slavina NP 6 za toplu vodu s prirubnicama, protuprirubnicama,brtvilom, vijcima i maticama NO 100 
</t>
  </si>
  <si>
    <t xml:space="preserve">Lijevano željezni hvatač nečistoće NP 6 za toplu vodu s prirubnicama, protuprirubnicama,brtvilom,vijcima i maticama NO 100
</t>
  </si>
  <si>
    <t xml:space="preserve">Regulacijsko-zaporni ventil NP 6 za toplu vodu s prirubnicama,protuprirubnicama, brtvilom,vijcima i maticama NO100 </t>
  </si>
  <si>
    <t>Termomanometar kotlovski 0-120° C i 0-6 bar</t>
  </si>
  <si>
    <t xml:space="preserve">Termometar sa skalom od 0-100° C u mesinganom tuljku.
- kutni
</t>
  </si>
  <si>
    <t xml:space="preserve">Dimnjača unutarnjeg promjera * 300 mm i vanjskog Ø 350 mm izrađena iz čeličnog lima debljine 4 mm sa poklopcima za čišćenje na koljenu, te leptirom za prigušenje s ručkom i učvršćivačem.
</t>
  </si>
  <si>
    <t xml:space="preserve">Troputni termoregulator - automatski termostatski miješajući ventil </t>
  </si>
  <si>
    <t xml:space="preserve">Kutni sigurnosni ventil NO 40 NP 16 (baždareni na tlak 3,3 bar)
</t>
  </si>
  <si>
    <t>Jednostruko ličenje cijevi, pričvrsnica, konzola, ovjesnica, temeljnom bojom</t>
  </si>
  <si>
    <t>Dvostruko ličenje neizoliranih cijevi, konzola, ovjesnica i dr. bijelim lakom otpornim na toplinu</t>
  </si>
  <si>
    <t xml:space="preserve">Dvostruko ličenje dimnjače kotlovskom bojom.
</t>
  </si>
  <si>
    <t xml:space="preserve">Konzole za pričvršćenje dimnjaka u zid iz čeličnih profila L40x40x4
</t>
  </si>
  <si>
    <t xml:space="preserve">Ispitivanja hladne i tlačne probe instalacije grijanja, mjerenje mikroklime te ishođenje odgovarajućih atesta i uvjerenja o kvaliteti, garancijski listovi i tehnička dokumentacija s podacima o uređajima.
</t>
  </si>
  <si>
    <t>Izrada priključka na postojeći interni vodovod za sanitarnu vodu.U stavku ulazi rezanje cjevovoda, izrada priključka i dovođenje terena u prvobitno stanje. Obračun po komadu komplet izvedenog priključka sa svim potrebnim materijalom i radom.</t>
  </si>
  <si>
    <t>Izvedba priključka opreme za hladnu vodu.
Obračun po komadu komplet izvedenog priključka.</t>
  </si>
  <si>
    <t xml:space="preserve">Kvalitetno ispitivanje voda nakon montaže kompletne opreme i izdavanje atesta o kvaliteti.
Obračun po komplet ispitane vode.
</t>
  </si>
  <si>
    <t>Dobava, donos i ugradba rešetke dimenzija 100/100 cm sa slivnikom. 
Obračun po komadu komplet ugrađene rešetke sa svim spojnim materijalom.</t>
  </si>
  <si>
    <t>Probijanje otvora u postojećem armiranobetonskom revizionom oknu za spoj odvodnje kotlovnice sa izradom priključka na okno koje je sastavni dio projektne dokumentacije.
Kod radova potrebno je paziti da se ne ošteti postojeća kanalizacija.
U cijenu uključiti utovar, prijevoz, istovar, razastiranje i ugradnja na deponiji porušenog materijala.
Obračun po komadu izvedenog spojana reviziono okno.</t>
  </si>
  <si>
    <t>Izrada, dobava i postava privremene ograde gradilišta sa potrebnim ulaznim kapijama od materijala po izboru izvođača radova.
Obračun po metru dužnom.</t>
  </si>
  <si>
    <t>kpl</t>
  </si>
  <si>
    <t>Čišćenje gradilišta od raslinja: trave, grmlja i žbunja.
Obračun po metru kvadratnom očišćene površine.</t>
  </si>
  <si>
    <t>IZVEDBA ZAVRŠNOG SLOJA PREMA SKLADIŠTU SJEČIKE/BIOMASE</t>
  </si>
  <si>
    <t>Izrada armiranobetonske grede marke betona C25/30 u oplati, ugradba u konstrukciju, završna izvedba glatka i zaštita.
Obračun po metru kubnom ugrađenog betona.</t>
  </si>
  <si>
    <t>UKUPNO BETONSKI I ARMIRANOBETONSKI RADOVI:</t>
  </si>
  <si>
    <t>Dobava materijala te žbukanje špaleta prozora i vrata širine do 30 cm, produžnom rabiciranom žbukom debljine 2 cm. 
Obračun po metru dužnom.</t>
  </si>
  <si>
    <t>TERMOIZOLACIJSKI  RADOVI</t>
  </si>
  <si>
    <t>Termoizolacija podrumskog zida</t>
  </si>
  <si>
    <t>Jedinična cijena obuhvaća nabavu materijala uključivši i transport do gradilišta, skladištenje materijala i manipulaciju materijalom na gradilištu, radne skele, izvođenje radova, popravku loše izvedenih radova i čišćenje prostora nakon završetka radova. U cijenu su uključeni svi posredni i neposredni troškovi za rad, materijal, transport, alat i građevinske strojeve. Obračun po metru kvadratnom.</t>
  </si>
  <si>
    <t>UKUPNO TERMOIZOLACIJSKI RADOVI:</t>
  </si>
  <si>
    <t>Ličilački radovi podrazumjevaju ličenje unutrašnjih zidova i stropova.</t>
  </si>
  <si>
    <t>Jedinična cijena obuhvaća manipulaciju elementima u toku ličenja, radne skele, materijal, rad, otklanjanje nedostataka, čišćenje bojom uprljanih površina i čišćenje otpadaka nastalih pri izvođenju ličilačkih radova. Izvođač je dužan zaštititi ostale radove i elemente (stolarija, PVC, ograde) prije početka radova. Ličenje unutrašnjih zidova i stropova  obračunava se po m2, a ličenje stavki stolarije i bravarije prema jedinici mjere koja je navedena u opisu stavke (ako je stavka iskazana po komadu ili metru kvadratnom izvođač dokaznicu mjera u m2 računa po normama).</t>
  </si>
  <si>
    <t xml:space="preserve">Radovi u upravljačko-regulatorskom ormaru kotla u smislu pronalaženja, ožičenja i priključenja sirene s bljeskalicom iz točke 1.
</t>
  </si>
  <si>
    <t>INSTALACIJA JAKE STRUJE</t>
  </si>
  <si>
    <t>Set za dizanje povratne temperature izvedba se sastoji od:
- troputni miješajući ventil s motorom DN 50 (do 250 kW )
- pumpa 
Minimalni tehnički zahtjevi pumpe:
Nazivna snaga motora: min. 300 W
Protok: min. 23 m3 / h
Visina isporuke: min. 9,0 m</t>
  </si>
  <si>
    <t>Set za hlađenje kanala dozirnog puža, što uključuje crpku, zaporni ventil 1", čelične cijevi DN25 s bojanjem i izolacijom dužine 4 metra
Minimalni tehnički zahtjevi crpke:
Protok: min. 2.5 m3 / h</t>
  </si>
  <si>
    <t xml:space="preserve">Ventil za zaštitu kotla protiv pregrijavanja – termički sigurnosni ispust vodni mehanički ventil za spajanje na rashladnu ćeliju. Djelomična prilagodba na kojoj temperatura počinje hlađenjem kotla.
</t>
  </si>
  <si>
    <t xml:space="preserve">Vizualizacijski sustav za nadzor rada kotla. Daje mogućnost daljinskog nadzora preko Smart telefona, PC-a ili tableta, koji nije uključen u cijenu. Omogućava pregled svih parametara i mogućnost određenih postavki kotla, temperature, vremenskih postavki i željenih vrijednosti te pregled funkcioniranja opreme. </t>
  </si>
  <si>
    <t xml:space="preserve">Kotao zajedno sa sustavom dopreme goriva bez unošenja.
Montaža svih komponenata postrojenja (kotao i sustav za dobavu goriva) prema nacrtu, uključivo unutarnje ožičenje do razvodnog ormara, izvodi se od strane ovlaštenih osoba proizvođača ponuđenih proizvoda. </t>
  </si>
  <si>
    <t>Ekspanzijski uređaj s dvije pumpe koji se sastoji od: otvorene ekspanzijske posude sadržaja 300 litara, prestrujnog ventila, tlačnih pumpi, tlačne sklopke, elektromotornog ventila, elektrokomandnog ormara i zaporne armature. 
Područje regulacije tlaka: 1 - 5 bar
Toplinski učinak sustava: minimalno 550 kW
Motor pumpe snage: minimalno 1.5 kW
Maksimalni toplinski učinak sustava: 4200 kW</t>
  </si>
  <si>
    <t xml:space="preserve">Recirkulacijska crpka za potrošnu toplu vodu
Minimalni protok: 140 lit/h 
Maksimalni radni tlak: 10 bar 
</t>
  </si>
  <si>
    <t>Shema kotlovnice s uputama za rad ostakljena i uramljena na vidnom mjestu.</t>
  </si>
  <si>
    <t xml:space="preserve">NAPOMENA:
Preporuka je da se prije nabave dimnjaka pozove proizvođač dimnjaka te se napravi detaljna izmjera na terenu.
</t>
  </si>
  <si>
    <t>Ispitivanje kanalizacije na protočnost i nepropusnost spojeva i uređaja uz dobivanje odgovarajućih atesta. Obračun po kompletno ispitanoj dionici.</t>
  </si>
  <si>
    <t>Dobava, donos i ugradba pumpe za prepumpavanje podnih voda kotlovnice.
Pumpa Q=1,0 l/s,   H=5 m,  spojenu na el.energiju.
Obračun po komadu komplet izvedene pumpne stanice.</t>
  </si>
  <si>
    <t>Štemanje poda (iskop) do priključka na postojeći vodovod i do postojećeg priključka na razvodu. Štemanje u zidu 0,8 m do dubine 0,4 m. 
Obračun po m'  iskopanog poda.</t>
  </si>
  <si>
    <t>NARUČITELJ: Grad Gospić, Budačka 55,  53000 Gospić</t>
  </si>
  <si>
    <t xml:space="preserve">PONUDITELJ: </t>
  </si>
  <si>
    <t xml:space="preserve">(naziv, adresa i sjedište ponuditelja, OIB)
</t>
  </si>
  <si>
    <r>
      <rPr>
        <b/>
        <sz val="11"/>
        <rFont val="Verdana"/>
        <family val="2"/>
        <charset val="238"/>
      </rPr>
      <t>PREDMET NADMETANJA:</t>
    </r>
    <r>
      <rPr>
        <sz val="11"/>
        <rFont val="Verdana"/>
        <family val="2"/>
        <charset val="238"/>
      </rPr>
      <t xml:space="preserve"> Rekonstrukcija (dogradnja) kotlovnice na bio masu u OŠ „Dr. Franje Tuđmana“ Lički Osik</t>
    </r>
  </si>
  <si>
    <t>Jed. cijena
(bez PDV-a)</t>
  </si>
  <si>
    <t>IV/</t>
  </si>
  <si>
    <t xml:space="preserve">Termoizolacijski radovi podrazumjevaju postavljanje ekstrudirana polistirenska pjena (XPS)  5,0 cm i njezinu zaštitu sa čepastom folijom. </t>
  </si>
  <si>
    <t>Izrada armiranobetonskog zida u dvostranoj oplati debljine d=25 cm, marke betona C25/30, ugradba u konstrukciju i zaštita.
Obračun po metru kubnom ugrađenog betona.</t>
  </si>
  <si>
    <t>Izrada armiranobetonskog zida u dvostranoj oplati debljine d=20 cm, marke betona C25/30, ugradba u konstrukciju i zaštita.
Obračun po metru kubnom ugrađenog betona.</t>
  </si>
  <si>
    <t>SVEUKUPNO GRAĐEVINSKO - OBRTNIČKI RADOVI:</t>
  </si>
  <si>
    <t>2. ELEKTROINSTALACIJE</t>
  </si>
  <si>
    <t>UKUPNO KERAMIČARSKI RADOVI:</t>
  </si>
  <si>
    <t>UKUPNO SOBOSLIKARSKO-LIČILAČKI RADOVI:</t>
  </si>
  <si>
    <t>1.1.  UKUPNO RAZVODNI ORMAR:</t>
  </si>
  <si>
    <t>Dobava, montaža i spajanje sitnog montažnog materijala.</t>
  </si>
  <si>
    <t>1.2.  UKUPNO INSTALACIJE RASVJETE I TEHNOLOŠKIH PRIKLJUČAKA:</t>
  </si>
  <si>
    <t>1.3. UKUPNO KABELI I PRIBOR:</t>
  </si>
  <si>
    <t>2. UKUPNO IZJEDNAČENJE POTENCIJALA:</t>
  </si>
  <si>
    <t>3. UKUPNO OSTALI RADOVI:</t>
  </si>
  <si>
    <t>REKAPITULACIJA INSTALACIJE JAKE STRUJE:</t>
  </si>
  <si>
    <t>UKUPNO INSTALACIJA JAKE STRUJE:</t>
  </si>
  <si>
    <t>2. REKAPITULACIJA ELEKTROINSTALACIJE</t>
  </si>
  <si>
    <t>3. STROJARSKE INSTALACIJE</t>
  </si>
  <si>
    <t xml:space="preserve">SPREMNIK OGRJEVNE TOPLE VODE </t>
  </si>
  <si>
    <t>UKUPNO KOTLOVNICA I OPREMA SPREMIŠTA BIOMASE:</t>
  </si>
  <si>
    <t>UKUPNO DIMOVODNI SUSTAV:</t>
  </si>
  <si>
    <t>UKUPNO MJERENJA,ISPITIVANJA I IZDAVANJA ATESTA:</t>
  </si>
  <si>
    <t>UKUPNO DEMONTAŽA POSTOJEĆE OPREME</t>
  </si>
  <si>
    <t>3. REKAPITULACIJA STROJARSKE INSTALACIJE</t>
  </si>
  <si>
    <t xml:space="preserve">SVEUKUPNO STROJARSKE INSTALACIJE:  </t>
  </si>
  <si>
    <t xml:space="preserve">4. INSTALACIJE VODOVODA I ODVODNJE </t>
  </si>
  <si>
    <t>UKUPNO VODOVOD:</t>
  </si>
  <si>
    <t>UKUPNO KANALIZACIJA:</t>
  </si>
  <si>
    <t>UKUPNO GRAĐEVINSKI RADOVI:</t>
  </si>
  <si>
    <t xml:space="preserve">4. REKAPITULACIJA INSTALACIJE VODOVODA I ODVODNJE </t>
  </si>
  <si>
    <t>SVEUKUPNO INSTALACIJE VODOVODA I ODVODNJE :</t>
  </si>
  <si>
    <t>PDV</t>
  </si>
  <si>
    <t>SVEUKUPNO</t>
  </si>
  <si>
    <t xml:space="preserve">UKUPNO (bez PDV-a): </t>
  </si>
  <si>
    <t>UPUTA ZA POPUNJAVANJE: Ponuditelj popunjava ćeliju označenu plavom bojom. U njoj iskazuje duljinu ponuđenog jamstvenog roka kvalitete izvedenih radova.</t>
  </si>
  <si>
    <t>NAPOMENA: Jamstveni rok moguće je iskazivati isključivo cijelim brojem (ne decimalnim) u mjesecima (npr. 24, 36, 48 i sl.).</t>
  </si>
  <si>
    <t>Ponuđeni jamstveni rok kvalitete izvedenih radova ponude koja je predmet ocjene:</t>
  </si>
  <si>
    <t xml:space="preserve"> Jamstvo za otklanjanje nedostataka u jamstvenom roku (J)</t>
  </si>
  <si>
    <t>Transport betona od mjesta pripreme do mjesta ugradnje mora teći na način koji isključuje mogućnost segregacije betona i promjenu sastava i svojstava betona. Drvena oplata prije ugradnje betona mora biti navlažena ili premazana sredstvom za obradu betonskih oplata. Oplate u svemu moraju odgovarati važećim propisima i standardima. Oplata se obračunava u sklopu betonskih radova i uračunata je u cijenu pojedine stavke.</t>
  </si>
  <si>
    <t xml:space="preserve">Svi betonski radovi izvode se u glatkoj oplati, ukoliko stavkom nije drugačije navedeno. Dijelovi objekta, beton koji se ne oblaže ili žbuka, mora biti izveden kao "vidni beton", u glatkoj oplati, a eventualne neravnine izvoditelj je dužan sanirati brušenjem ili krpanjem. Betoni druge kategorije (C25/30  i više, specijalni i svi transportni betoni) moraju biti proizvedeni u pogonu. Betoniranje se može vršiti pri vanjskim temperaturama višim od +5 stupnjeva celzijusa i manjim od +30 stupnjeva celzijusa. Ugrađeni beton se njeguje prema pravilima struke. Posebnu pažnju posvetiti pravovremenom i dostatnom njegovanju betona, polijevanju vodom osobito betonskih ploča. </t>
  </si>
  <si>
    <t>Za svaki upotrebljeni materijal moraju biti poznate požarno preventivne karakteristike te temperaturni razredi i eksplozivna grupa. Izvođač se obavezuje da će poštivati izbor boja određen od strane projketanta, prije ličenja završnog sloja na gradilištu se izvodi probni uzorak. Projektant se obavezuije da na gradilištu provjeri uzorak. Nakon pismene potvrde projektanta može se početi ličenje finalnim slojevima boje.</t>
  </si>
  <si>
    <t>Crne bešavne cijevi NO 100 (Ø 114,3x3,6)</t>
  </si>
  <si>
    <t xml:space="preserve">Odzračna posuda izrađena iz čelične bešavne cijevi, NO 100 Ø114,3x3,6x 150 mm
Uključivo: automatski odzračni ventil NO 10 1 komad, kuglasta slavina na navoj NO15 1 komad, bakrena cijev Ø15x1  2 m'(metar kvadratni)
</t>
  </si>
  <si>
    <t>Dobava i montaža PVC kanalizacijskih cijevi i fazonskih komada za horizontalne odvode vanjske, temeljne kanalizacije. Cijevi se polažu na sloj pijeska od 10 cm, te se nakon kompletne montaže natkriju slojem pijeska 5 cm iznad gornjeg ruba cijevi. Priključene na kontrolno okno, izvesti putem posebnih priključnih komada. Obračun se vrši po m' kompletno montirane cijevi zajedno s posteljicom, nadslojem te sa spojnim i pomoćnim materijalom. Fazonski komadi obračunavaju se kao 1 m' cijevi.</t>
  </si>
  <si>
    <t>SVEUKUPNA REKAPITULACIJA TROŠKOVNIKA Rekonstrukcija kotlovnice i kotla na biomasu u OŠ „Dr. Franje Tuđmana“ Lički Osik</t>
  </si>
  <si>
    <t>opis radova</t>
  </si>
  <si>
    <t>a.</t>
  </si>
  <si>
    <t>b.</t>
  </si>
  <si>
    <t>otvor spremište - utovarna rampa - cca 360/120 cm</t>
  </si>
  <si>
    <t>c.</t>
  </si>
  <si>
    <t>d.</t>
  </si>
  <si>
    <t xml:space="preserve">otvor - spoj novih dimnjača - 80/80 cm </t>
  </si>
  <si>
    <t>e.</t>
  </si>
  <si>
    <t>otvor - razni ventilacioni uređaji - 50/80 cm</t>
  </si>
  <si>
    <t>f.</t>
  </si>
  <si>
    <t xml:space="preserve">otvor - razni ventilacioni uređaji, vodovod, odvodnja - 30/30 cm </t>
  </si>
  <si>
    <t>Rušenje dijelova postojećih kostruktivnih elemenata, postojećih temelja dimnjaka i asfaltnih površina. Radno mjesto očistiti te sav srušeni materijal utovariti i odvesti na gradsku deponiju. Odvoz i zbrinjavanje građevinske šute, obračun u sraslom stanju.</t>
  </si>
  <si>
    <t>Rušenje betonskih staza sa podlogom na dijelu uz pročelja zgrade za izradu, popravak postojeće hidroizolacije. Debljina ploče iznosi cca 15 cm. Radno mjesto očistiti te sav srušeni materijal utovariti i odvesti na gradsku deponiju.Odvoz i zbrinjavanje.</t>
  </si>
  <si>
    <t>Rušenje betonskih pdova podruma sa podlogom za izradu novog razvoda odvodnje i vodovodne instalacije. Debljina ploče iznosi cca 15 cm a širina šlica cca 30 cm. Radno mjesto očistiti te sav srušeni materijal utovariti i odvesti na gradsku deponiju.Odvoz i zbrinjavanje.</t>
  </si>
  <si>
    <t>11.</t>
  </si>
  <si>
    <t>strojni široki iskop</t>
  </si>
  <si>
    <r>
      <t>Utovar i odvoz preostalog materijala na deponiju izvođača s plaćanjem svih potrebnih komunalnih pristojbi. Obračun se vrši po m</t>
    </r>
    <r>
      <rPr>
        <vertAlign val="superscript"/>
        <sz val="10"/>
        <rFont val="Verdana"/>
        <family val="2"/>
        <charset val="238"/>
      </rPr>
      <t>3</t>
    </r>
    <r>
      <rPr>
        <sz val="10"/>
        <rFont val="Verdana"/>
        <family val="2"/>
        <charset val="238"/>
      </rPr>
      <t xml:space="preserve"> sraslog materijala, koeficijent rastresitosti uključen u cijenu.</t>
    </r>
  </si>
  <si>
    <t xml:space="preserve">PRIPREMNI RADOVI </t>
  </si>
  <si>
    <t>otvor prema servisnom oknu - cca 290/280 cm</t>
  </si>
  <si>
    <t>sokl vis. cca 70-80 cm od XPS polistirena 14 cm</t>
  </si>
  <si>
    <t>Rezanje asfalta i rušenje sfaltnih površina sa podlogom debljine cca 20 cm na dijelu uz zgradu za izradu utovarnog okna. Radno mjesto očistiti te sav srušeni materijal utovariti i odvesti na gradsku deponiju.Odvoz i zbrinjavanje.</t>
  </si>
  <si>
    <t>otvor spremište/ kotlovnica, vrata za pražnjenje spremnika - nova vrata cca 120/280 cm i sa otvorom za transport sječke,</t>
  </si>
  <si>
    <t>Rušenje postoječih pregradnih zidova. Debljina ploče iznosi cca 15 cm. Radno mjesto očistiti te sav srušeni materijal utovariti i odvesti na gradsku deponiju.Odvoz i zbrinjavanje.</t>
  </si>
  <si>
    <t xml:space="preserve">Dobava materijala te zidanje zida od blok opeke d= 40 cm u  produžnom mortu. Zatvaranje postojećeg otvorta.
(nakon demontaže zida za unos opreme) </t>
  </si>
  <si>
    <t>oblaganje okna - vanjskih zidova čepastom folijom</t>
  </si>
  <si>
    <t xml:space="preserve">Dobava i izrada ETICS fasade, vraćanje sokla fasade u prijašnje stanje - novi ETICS od kamene vune 14 cm završni sloj u boji i materijalu i kao postojeći. </t>
  </si>
  <si>
    <t xml:space="preserve">Dobava i izrada topl.izolacije zidova podruma u zemlji prije zatrpavanja i izrade nasipa oko objekta a na dijelu koji je otvaran za potrebe pojačanja temelja, ekstrudirana polistirenska pjena (XPS)  5,0 cm i zaštitna čepasta folija. </t>
  </si>
  <si>
    <t>Izrada armiranobetonskih stepenica dimenzija 150x200 cm marke betona C25/30, oplata, ugradba u konstrukciju, završna izvedba glatka i zaštita.
Obračun po kompletno izvedenim stepenicama.</t>
  </si>
  <si>
    <t>Rušenje - odbijanje postojeće žbuke zidova, čiščenje i pranje zidova u dijelu prostora novog spremišta. Radno mjesto očistiti te sav srušeni materijal utovariti i odvesti na gradsku deponiju. Odvoz i zbrinjavanje.</t>
  </si>
  <si>
    <t>Široki iskop u zemlji C kategorije (klasa materijala I, II., III.)  -  za servisno okno i utovarnu rampu sa pravilnim odsijecanjem stranica i poravnavanjem dna. Široki    iskop    zemlje    III    kgt,    strojni,    s utovarom u kamion. Obavezno     osiguranje     pokosa,     odnosno građevne jame PE folijom i 300 gr. geotekstilom, osigurati rad u suhom. Obračun     po     m3     iskopane     zemlje     u zbijenom stanju.</t>
  </si>
  <si>
    <t xml:space="preserve">uređenje tla, niveliranje dna iskopa, planiranje i statičko valjanje  minimum Mv= 20MPa, prema statičkom računu, uređenje tla dodavanjem geotekstila 200 gr osigurati rad u suhom , Obračun u sraslom stanju po m2 </t>
  </si>
  <si>
    <t>podložni beton ploče u zemlji, marke betona C12/15, 8-10 cm, ugradba u konstrukciju i zaštita. Osigurati rad u suhom.
Obračun po metru kubnom ugrađenog betona.</t>
  </si>
  <si>
    <t>izrada bet. nogostupa - izrada armiranobetonske ploče na zemlji, marke betona C16/20  d= 15-20 cm - minimalna armatura i oplata, ugradba u konstrukciju i zaštita. Nakon betoniranja izrezati dilatacije na cca 2,0 m' razmaka. Osigurati rad u suhom.
Obračun po metru kubnom ugrađenog betona.</t>
  </si>
  <si>
    <t>Izrada armiranobetonskih stupova - ojačanja oko novih otvora marke betona C25/30 u oplati, ugradba u konstrukciju, završna izvedba glatka i zaštita. Osigurati rad u suhom.
Obračun po metru kubnom ugrađenog betona.</t>
  </si>
  <si>
    <t>UKUPNO GIPS-KARTONSKI RADOVI:</t>
  </si>
  <si>
    <t>GIPS-KARTONSKI RADOVI</t>
  </si>
  <si>
    <t>Dobava materijala te izrada hidroizolacije hidroizolacijskim premazom izrađen od dvokomponentnog sustava na bazi cementnog i sintetskog veziva - ab.podne ploče i novih ab. zidova servisnog i utovarnog okna te postojećeg poda i zidova u novom spremištu. U cijenu stavke ulazi i oblaganje vanjskih zidova čepastom folijom.</t>
  </si>
  <si>
    <t>Montažni stropovi i zidovi se izvode se od podkonstrukcije - nosivih CW profila od pocinčanog lima min debljine 0,6 mm na maksimalnom razmaku 62,5 cm (ako stavkom nije drugačije naznačeno) s donjim i gornjim UW-profilom. Na podkonstrukciju se posebnim samoreznim vijcima u poprečnom smjeru pričvršćuju gipskartonske ploče standardnih dimenzija od 200-300/125 cm. Spojevi ploča (bez bandažiranja ili s bandažiranjem) moraju se obraditi specijalnim zapunjačem prema preporuci proizvođača. Kod dvostrukog oblaganja stropa potrebno je obraditi i spojeve prvog  sloja ploča. Završno kompletnu površinu treba pregletati.</t>
  </si>
  <si>
    <t>g.</t>
  </si>
  <si>
    <t>Dobava i ugradnja jednokrilnih  vrata. Dovratnik od čeličnog lima, vratno krilo  obloženo čeličnim limom 0,8 mm. U cijeni sav potreban okov.  2x AKZ i 2x ličenje lakom u boji po izboru investitora, vel  80/200 cm, Izrada vrata prema shemi ovjerenoj od strane projektanta. Uzimanje mjera za izradu vrata na samom gradilištu.shema poz. 3.</t>
  </si>
  <si>
    <t>Dobava i ugradnja  pregradna stijene sa dovratnikom od čeličnog profila 40/60/3 mm, ispunom od MW 6 cm veličina 240/250 cm, ugrađena vrata 80/200 cm. U cijeni sav potreban okov, 2x AKZ i 2x ličenje lakom u boji po izboru investitora.Izrada vrata prema shemi ovjerenoj od strane projektanta. Uzimanje mjera za izradu vrata na samom gradilištu.vel 240/250 cm, poz. 1.</t>
  </si>
  <si>
    <t>Dobava i izrada te montaža tri (3) dijelne čeličnne podizne pomočne rampe za utovar biomase ispod poklopaca otvora utovarnog okna ukupne vel. cca 1550/3500 mm od čeličnih pocinčanih profila,  L 50/50/4 mm oslonac za montažu zaokretnog okova (panti ) i  čeličnog pocinčanog rebrastog lima d=3 mm - 3 otvora dim cca. 1550/1200 mm. U kompletu s podiznom rampom montirati i mehanizmom za zadržavanje u osnovnom vertikalnom položaju. U svemu prema detalju u projektu, shemi bravarije, predviđa se ukupna težina od cca. 140,00 kg. Obračun po kom vel. cca 1550/3500 mm izvedenog i u funkciji. shema poz. 4 i 5.</t>
  </si>
  <si>
    <t>proširenje otvora post. vrata od kotlovnice i podruma 60/210 cm</t>
  </si>
  <si>
    <t>Demontaža, vađenje postoječih vrata sa dovratnikom do 2,00 m2. Radno mjesto očistiti te sav srušeni materijal utovariti i odvesti na gradsku deponiju. Odvoz i zbrinjavanje građevinske šute, obračun u sraslom stanju.</t>
  </si>
  <si>
    <t>Dobava i izrada, zatrpavanje iskopanih jama nakon  izrade servisnih i utovarnih okana zrnatim  nekoherentnim kamenim (šljunčanim) materijalom, na zelenim pristupnim površinama i parkiralištima rov se zatrpava kamenim - šljunkovitim materijalom sa nabijanjem u slojevima. Nasipavanje rova izvesti u slojevima od 30 cm uz nabijanje vibracionim nabijačima do potrebne zbijenosti, Mv= 40  MPa, osigurati rad u suhom. Odobrava nadzorni inženjer. Po završetku nabijanja, izvršiti ispitivanje zbijenosti, što je također sastavni dio cijene,osigurati rad u suhom. Obračun u sraslom stanju.</t>
  </si>
  <si>
    <t>Dobava i izrada, nasip nekoherentnim kamenim (šljunčanim) materijalom, u dijelu objekta - ispod temeljne ploče servisnih i utovarnih okna deblj. 20-30 cm potrebna zbijenost Mv= 40 Mpa,Odobrava nadzorni inženjer. Po završetku nabijanja, izvršiti ispitivanje zbijenosti, što je također sastavni dio cijene,osigurati rad u suhom. Obračun u sraslom stanju.</t>
  </si>
  <si>
    <t>Izrada armiranobetonske ploče u zemlji, marke betona C25/30, oplata, ugradba u konstrukciju i zaštita.
Obračun po metru kubnom ugrađenog betona.</t>
  </si>
  <si>
    <t>STATIČKO OJAČANJE NOVIH OTVORA</t>
  </si>
  <si>
    <t xml:space="preserve">Statičko ojačanje novih otvora u postojećim betonskim zidovima podruma d=40-45 cm. Ojačanje se izvodi po cijelom obodu otvora i u postoječoj debljini bet. podrumskog zida. Jedinična cijena obuhvaća nabavu materijala uključivši i transport do gradilišta, skladištenje materijala i manipulaciju materijalom na gradilištu, radne skele, izvođenje radova, popravku loše izvedenih radova i čišćenje prostora nakon završetka radova. U cijenu su uključeni svi posredni i neposredni troškovi za rad, materijal, transport, alat i građevinske strojeve. </t>
  </si>
  <si>
    <t>Dobava i ugradnja dvokrilnih  vrata, dovratnik od čeličnog lima, vratno krilo  obloženo čeličnim limom 0,8 mm. U cijeni sav potreban okov.  2x AKZ i 2x ličenje lakom u boji po izboru investitora, fiksno/zaokretno krilo 50/200 cm i zaokretno krilo vel  90/200 cm, Izrada vrata prema shemi ovjerenoj od strane projektanta. Uzimanje mjera za izradu vrata na samom gradilištu. shema poz. 7.</t>
  </si>
  <si>
    <t>Rušenje - rezanje betona, probijanje dijelova betonske konstrukcije, postojećih podrumskih zidova  - probijanje novih otvora rezanjem betona uz potrebna konstruktivna podupiranja i razupiranja u tijeku radova. Debljina zidova iznosi cca 40 - 45 cm. Radno mjesto očistiti te sav srušeni materijal utovariti i odvesti na gradsku deponiju. Odvoz i zbrinjavanje građevinske šute, obračun u sraslom stanju.</t>
  </si>
  <si>
    <t>Priprema za ljepljenje čeličnih ploča, poravnanje svih postoječih površina naljeganja postoječih betonskih zidova nakon rušenja i formiranja otvora rš. cca. 25 cm i vertikalna odstupanja tako obrađenih površina od +/- 1 cm. Uključiti i čišćenje žičanim četkama, skidanje lošeg slojs betons i pranje vodom.</t>
  </si>
  <si>
    <t>Nakon postave , ugradnje sidra moguće je pristupiti spajanju na način da se dodatno postave anker pločice 100/100/6 mm na krajevima spoja sidra i pločevine i zavare po obodu za obodnu ploču 10 mm  i oko samog sidra na anker pločici.</t>
  </si>
  <si>
    <t>Nakon postave svih obložnih elemenata, pločevina koje su u međuvremenu usidrene, a svi spojevi i ljepila kojima je izvršena montaža su odradili potrebna stezanja, pristupiti međusobnom spajanju samih pločevina - puni var na svim spojevima, horizontalno i vertikalno.</t>
  </si>
  <si>
    <t>izrada hidroizolacije premazom 2x</t>
  </si>
  <si>
    <t>UKUPNO STATIČKO OJAČANJE NOVIH OTVORA:</t>
  </si>
  <si>
    <t>VIII</t>
  </si>
  <si>
    <t>VIII/</t>
  </si>
  <si>
    <t>priprema za ljepljenje čeličnih ploča, mehaničko poravnanje svih postoječih površina naljeganja postoječih betonskih zidova nakon rušenja i formiranja otvora rš. cca. 25 cm i vertikalna odstupanja tako obrađenih površina od +/- 3 mm. Uključiti potrebna štemanja , brušenja ručnim alatima i čišćenje žičanim četkama, skidanje lošeg sloja betona i pranje vodom.</t>
  </si>
  <si>
    <t>sidro Ø 20/600 mm na 250 mm</t>
  </si>
  <si>
    <t>Anti korozivna zaštita - sve elemente čelične konstrukcije za ojačanje oko otvora očisti do nivoa Sa 2½ (pjeskarenje,kemijska sredstva,četke), na očišćenu konstrukciju nanosi se prvi,temeljni, AKZ premaz u sloju minimalne debljine  t = 60 μm, te drugi, završni, AKZ premaz debljine minimalno t = 60 μm, 2 sloja završnog premaza nominalne debljine 160 μm, tako da je ukupna debljina premaza min. 240 μm.</t>
  </si>
  <si>
    <t xml:space="preserve">transformator 230vAC/24DC , 150 VA
</t>
  </si>
  <si>
    <t>zaštitni prekidač B 4/1, 10KA</t>
  </si>
  <si>
    <t>zaštitni prekidač B 10/2P, 10kA</t>
  </si>
  <si>
    <t>Sklopnik 2P 9A, 2NO+2NC, 230V AC</t>
  </si>
  <si>
    <t>diferencijalni relej za termičko propterečenje crpke 0,16A….</t>
  </si>
  <si>
    <t>Dobava i polaganje energetskog kabela NYY 5×1,5 mm za napajanje motora puževa, prosječene dužine 10 m</t>
  </si>
  <si>
    <r>
      <t>Dobava i polaganje kabela oznake NHXH -J FE180/90 3×1,5 mm</t>
    </r>
    <r>
      <rPr>
        <sz val="10"/>
        <rFont val="ISOCPEUR"/>
        <family val="2"/>
      </rPr>
      <t>²</t>
    </r>
  </si>
  <si>
    <t>met</t>
  </si>
  <si>
    <t>SUSTAV ZAŠTITE OD UDARA MUNJE (LPS) I IZJEDNAČENJE POTENCIJALA</t>
  </si>
  <si>
    <t>Dobava i polaganje plosnatog vodiča 30×3,5 mm, V2 u zemljani rov. Stavka uključuje povezivanje plosnatog vodiča sa postoječim temeljnim uzemljivačen. Za spajanje trake koristiti spojnjce 80×80/3 mm, koje treba zaliti bitumenom</t>
  </si>
  <si>
    <t xml:space="preserve">Spojni i  montažni materijal potreban do potpune funkcionalnosti sustava zaštite od udara munje za dimnjake </t>
  </si>
  <si>
    <t>Dobava i polaganje plosnatog vodiča 20×33 mm, V2 . Stavka uključuje povezivanje svih metalnih masa u kotlovnici , vrata , čelične ploče nosači i ostaalo . Spajanje izvesti vijčano M10 ili varom</t>
  </si>
  <si>
    <t xml:space="preserve">Dobava vodiča H07VK , obujmica , stopica, tuljaka uza povezivanje metalnih masa u kotlovnici </t>
  </si>
  <si>
    <t xml:space="preserve">Dobava i montaža Zener diode 
</t>
  </si>
  <si>
    <t xml:space="preserve">Dobava i montaža U/I modula 
</t>
  </si>
  <si>
    <t xml:space="preserve">Ispitivanja sustava vatrodojave I izdavanja ispitnih protokola
</t>
  </si>
  <si>
    <t xml:space="preserve">Dobava i ugradnja pužnog dobavnog sustava goriva u skladištu peleta koji čini pužni kanal s otvorenim dijelom za ulaz peleta do pužnice za iznos, samopodesim uležišćenjem, sigurnosnim prekretnim poklopcem za prekid rada u slučaju zastoja slijednih transportera, reduktorom i elektromotorom za veća opterećenja. </t>
  </si>
  <si>
    <t>Pužno korito mora imati konstrukcijske sastavnice za učvršćenje u AB konstrukciju poda. Elektromotorni pogon s reduktorom mora imati mogućnosti automatskog reverzibilnog smjeraokretaja za samostalno odblokiranje usred upada stranih tijela.</t>
  </si>
  <si>
    <t>Priključna sastavnica za presip na međumjesno pužno korito mora imati mogućnost podešavanja kuta nagiba za nesmetan rad transporta peleta.  U stavku uračunati vatropožarno brtvljenje prolaza pužnog kanala između dviju požarnih zona. Dužina kanala pužnog korita je 7 m. Presjek pužnog korita je 140 x 146 mm, promjer pužnice je 110 mm a snaga elektromotora min. 0,25 kW / 400V.</t>
  </si>
  <si>
    <t>komp.</t>
  </si>
  <si>
    <t xml:space="preserve">Dobava i ugradnja međumjesnog pužnog transportera za prijenos peleta od skladišnog prostora do presipnog kanala na kotlu ukupne dužine 4,5 m s uključenim sigurnosnim prekretnim poklopcem , ovjesom i kutnim podešenjem nagiba 20 stupnjeva. </t>
  </si>
  <si>
    <t>Sustav za nadzor razine peleta u mežumjesnom pužnom koritu s ultrazvučnim osjetnicima, modulom za upravljanjemeđumjesnim pužnim transporterom.</t>
  </si>
  <si>
    <t>2.5.</t>
  </si>
  <si>
    <t>Dobava i ugradnja sitnog potrošnog materijala, kao: vijci, matice, podložne pločice, tipli, brtve, elektrode, kisik, acetilen, sredstva za čišćenje i sl</t>
  </si>
  <si>
    <t>2.6.</t>
  </si>
  <si>
    <t>Temeljito čišćenje radilišta po završetku radova a prije predaje investitoru na korištenje.</t>
  </si>
  <si>
    <t>2.7.</t>
  </si>
  <si>
    <t>Utovar i odvoz šute i svog otpadnog materijala tijekom i nakon izvođenja svih radova na gradski deponij.</t>
  </si>
  <si>
    <t>Dobava i ugradnja spremnika ogrijevne vode 1500 lit, namijenjen za potpuno izgaranje peleta prije gašenja kotla i za povečanje intervala ponovnog uključenja rada kotla.  Spremnik povečava učinkovitost kotlovskog postrojenja.</t>
  </si>
  <si>
    <t>Dimenzija spremnika 1500 lit bez izolacije ; Visina 2257 mm ; promjer bez izolacije 950 mm ; promjer s izolacijom 1150 mm ; Ugradbena visina prostorije 2370 mm. Spremnik mora imati prihvat za instalaciju osjetnika topline.</t>
  </si>
  <si>
    <t>ø 25 mm</t>
  </si>
  <si>
    <t xml:space="preserve">Φ 50 mm             </t>
  </si>
  <si>
    <t>postojeći temelj dimnjaka 100/100/100 cm</t>
  </si>
  <si>
    <t>Dobava materijala te popravak postojeće hidroizolacije vanjskih zidova podruma bitumenskim trakama 3 mm debljine za zavarivanje i bitumenskim predpremazom. U cijenu stavke ulazi i oblaganje vanjskih zidova čepastom folijom.</t>
  </si>
  <si>
    <r>
      <t xml:space="preserve">Rušenje </t>
    </r>
    <r>
      <rPr>
        <sz val="10"/>
        <rFont val="Verdana"/>
        <family val="2"/>
        <charset val="238"/>
      </rPr>
      <t>dijelova postojeće fasade - sokla vis. cca 80 cm od XPS polistirena 14 cm sa završnom obradom teraplastom. Radno mjesto očistiti te sav srušeni materijal utovariti i odvesti na gradsku deponiju. Odvoz i zbrinjavanje građevinske šute, obračun u sraslom stanju.</t>
    </r>
  </si>
  <si>
    <t>sidro Ø 20/250 mm na 500 mm</t>
  </si>
  <si>
    <t xml:space="preserve">Gletanje 2x te bojanje stropova i zidova, poludisperzivnim bojama u tonu po izboru investitora, kotlovnica, ulazni hodnik sa stepenicama, hodnik uz spremište. </t>
  </si>
  <si>
    <t>Dobava materijala i izrada cementne glazure 1:2 debljine d=3-5 cm, u prostorima gdje je to potrebno izvesti pad prema odvodu. Podovi servisnog okna, utovarnog okna, servisni hodnik uz spremište, ulaz u podrumski prostor. Obračun po metru kvadratnom.</t>
  </si>
  <si>
    <t>Rušenje, demontaža postojećeg stropa kotlovnice, trstika + žbuka u dijelu koje će isti smetati postavi novih cijevovoda i opreme . Radno mjesto očistiti te sav srušeni materijal utovariti i odvesti na gradsku deponiju. Odvoz i zbrinjavanje građevinske šute, obračun u sraslom stanju.</t>
  </si>
  <si>
    <t xml:space="preserve">Čelični poklopaci otvora </t>
  </si>
  <si>
    <t>Uklanjanje postojećih betonskih stepenica na terenu dimenzija 150x200 cm. Obračun po kompletno uklonjenim stepenicama uključeno sa odvozom na deponiju i radom.</t>
  </si>
  <si>
    <t>Dobava i ugradnja tipskih pocinčanih penjalica za okna fi. 20 mm i razvijene širine cca 900 mm. U beton zida okna ugraditi bušenjem na istu dimenziju rupe i uz brzovezujući montažni mort, na razmaku po vertikali cca 30 cm. Obračun po kom ugrađene penjalice.</t>
  </si>
  <si>
    <t>Priprema posteljice do postizanja potrebne zbijenosti Ms=25MN/m2, potrebni površinski otkop, planiranje i valjanje. Obračun po metru kvadratnom pripremljene posteljice.</t>
  </si>
  <si>
    <t>Izrada mehanički zbijenog nosivog sloja debljine 25-30 cm, granulacije 0-32 mm. Stavka obuhvaća dovoz i ugradnju kamenog materijala do postizanja potrebne zbijenosti MS=60MN/m2. Obračun po metru kvadratnom zbijenog materijala.</t>
  </si>
  <si>
    <t>Skidanje humusa u sloju debljine 20 cm na dijelu zahvata radova, okna, bet. staze i asfalt, utovar na prijevozno sredstvo i odvoz na obližnju deponiju u krugu od 15 km. Obračun se vrši po metru m3 u zbijenom stanju.</t>
  </si>
  <si>
    <t>Dobava materijala i postavljanje rubnjaka 15/25 C30/37 sa svim potrebnim materijalom. Stavka obuhvaća iskop rova, polaganje rubnjaka na beton zemljovlažne konzistencije.
Obračun po metru dužnom postavljenog rubnjaka.</t>
  </si>
  <si>
    <r>
      <t xml:space="preserve">NAPOMENA:
Kotao mora imati izvješće o ispitivanju ovlaštenog europskog laboratorija (institucije) </t>
    </r>
    <r>
      <rPr>
        <u/>
        <sz val="10"/>
        <rFont val="Verdana"/>
        <family val="2"/>
        <charset val="238"/>
      </rPr>
      <t>s dokazanim stupnjem iskorištenja iznad 93%</t>
    </r>
    <r>
      <rPr>
        <sz val="10"/>
        <rFont val="Verdana"/>
        <family val="2"/>
        <charset val="238"/>
      </rPr>
      <t xml:space="preserve"> i zadovoljenim uvjetima o dopuštenoj emisiji dimnih plonova i krutih čestica ili izvješće/potvrdu drugih jednakovrijednih tijela za ocjenu sukladnosti.</t>
    </r>
  </si>
  <si>
    <r>
      <rPr>
        <sz val="10"/>
        <color theme="0"/>
        <rFont val="Verdana"/>
        <family val="2"/>
        <charset val="238"/>
      </rPr>
      <t>.</t>
    </r>
    <r>
      <rPr>
        <sz val="10"/>
        <rFont val="Verdana"/>
        <family val="2"/>
        <charset val="238"/>
      </rPr>
      <t>- maksimalna visina kotla 2000 mm</t>
    </r>
  </si>
  <si>
    <r>
      <rPr>
        <sz val="10"/>
        <color theme="0"/>
        <rFont val="Verdana"/>
        <family val="2"/>
        <charset val="238"/>
      </rPr>
      <t>.</t>
    </r>
    <r>
      <rPr>
        <sz val="10"/>
        <rFont val="Verdana"/>
        <family val="2"/>
        <charset val="238"/>
      </rPr>
      <t>- maksimalna visina kotla uključujući priključkak na dimnjak 2050 mm</t>
    </r>
  </si>
  <si>
    <r>
      <rPr>
        <sz val="10"/>
        <color theme="0"/>
        <rFont val="Verdana"/>
        <family val="2"/>
        <charset val="238"/>
      </rPr>
      <t>.</t>
    </r>
    <r>
      <rPr>
        <sz val="10"/>
        <rFont val="Verdana"/>
        <family val="2"/>
        <charset val="238"/>
      </rPr>
      <t>- maksimalna širina kotla bez izolacije 1000 mm</t>
    </r>
  </si>
  <si>
    <r>
      <rPr>
        <sz val="10"/>
        <color theme="0"/>
        <rFont val="Verdana"/>
        <family val="2"/>
        <charset val="238"/>
      </rPr>
      <t>.</t>
    </r>
    <r>
      <rPr>
        <sz val="10"/>
        <rFont val="Verdana"/>
        <family val="2"/>
        <charset val="238"/>
      </rPr>
      <t>- maksimalna težina kotla bez vode 2500 kg</t>
    </r>
  </si>
  <si>
    <t xml:space="preserve">Gubitak topline kroz izolaciju definiran je i ne smije biti veči od 3,7 kWh  / 24 h. Dozvoljeni radni tlak 3 bar, najviša temperatura 95°C. Masa spremnika 200 kg. Otvor za unos spremnika u prostoriju min 960 mm.
</t>
  </si>
  <si>
    <t xml:space="preserve">Izolacija razvoda cijevi u kotlovnici, razvod u dijelu post. podruma, spremišta i dimnjače staklenom vunom debljine do NO 40 –40 mm iznad - 60 mm, dimnjače –100 mm i aluminijskim limom.
</t>
  </si>
  <si>
    <t>Dobava, donos i ugradba betona za izradu priključnog vodovodnog okna iz betona C 25/30 vel. 80/80/200 cm. Obračun po komadu komplet izvedenog okna sa poklopcem, stupaljkama i svom opremom.</t>
  </si>
  <si>
    <t>Dobava, donos i ugradba betona za izradu prepumpnog okna svjetli otvor 80/80 sa željeznim poklopcem i stupaljkama. Okno vodonepropusno.  Obračun po komadu komplet izvedenog okna.</t>
  </si>
  <si>
    <t>Napomena:</t>
  </si>
  <si>
    <r>
      <rPr>
        <b/>
        <u/>
        <sz val="10"/>
        <rFont val="Verdana"/>
        <family val="2"/>
        <charset val="238"/>
      </rPr>
      <t>Faza prva</t>
    </r>
    <r>
      <rPr>
        <b/>
        <sz val="10"/>
        <rFont val="Verdana"/>
        <family val="2"/>
        <charset val="238"/>
      </rPr>
      <t xml:space="preserve"> – pripremni radovi u dijelu postrojenja kotlovnice za funkcioniranje grijanja objekta u tekućoj sezoni grijanja – izmještanje jednog postojećeg kotla (isti ostaje rezervni), potrebna prerada post. instalacija grijanja i dovoda goriva, postava novog dimnjaka.
</t>
    </r>
    <r>
      <rPr>
        <b/>
        <u/>
        <sz val="10"/>
        <rFont val="Verdana"/>
        <family val="2"/>
        <charset val="238"/>
      </rPr>
      <t>Faza druga</t>
    </r>
    <r>
      <rPr>
        <b/>
        <sz val="10"/>
        <rFont val="Verdana"/>
        <family val="2"/>
        <charset val="238"/>
      </rPr>
      <t xml:space="preserve"> –  svi ostali radovi do pune funkcionalnosti, a koja se kontinuirano nastavlja na prvu fazu.
</t>
    </r>
  </si>
  <si>
    <t>Demontaža postojećeg 1 kotla i pripadajuće opreme, te odvoz na skladište sekundarnih sirovina i adekvatno zbrinjavanje (potvrda o zbrinjavanju) u dogovoru s naručiteljem.</t>
  </si>
  <si>
    <t>Demontaža dijela uljovoda kroz spremište sječke ili peleta, te odvoz na skladište sekundarnih sirovina i adekvatno zbrinjavanje u dogovoru (potvrda o zbrinjavanju) s naručiteljem.</t>
  </si>
  <si>
    <t>Demontaža postojećih dimnjača i dimnjaka, te odvoz na skladište sekundarnih sirovina i adekvatno zbrinjavanje (potvrda o zbrinjavanju) u dogovoru s naručiteljem.</t>
  </si>
  <si>
    <t>Odvoz neupotrebljive demontirane termičke izolacije na gradsku deponiju uz nadoknadu troškova deponiranja i adekvatno zbrinjavanje (potvrda o zbrinjavanju) u dogovoru s naručiteljem.</t>
  </si>
  <si>
    <t>MINIMALNI TEHNIČKI ZAHTJEVI KOTLA:
- Nominalni učinak: 250 kW
- Raspon učinka: 75 - 250 kW
-Temperatura dimnog plina kod nominalnog opterečenja najviše  140°C, komora izgaranja izrađena od silicij karbida, otporna na visoke temperature,
- Radni tlak kotla: 4 bara, zvučna snaga kotla pri radu &lt; 70db
- Najviša radna temperatura vode 90°C,
- Pomična rešetka u dužini ložišta,</t>
  </si>
  <si>
    <t xml:space="preserve">SKK upravljača kombinacija shema 01, </t>
  </si>
  <si>
    <t>Izvedba spoja trake međusobno po objektu, križnom spojn., uklj. olovne pločice 50x50x5mm.</t>
  </si>
  <si>
    <t xml:space="preserve">Dobava i montaža obujmice , nehrđajuči čelik </t>
  </si>
  <si>
    <t xml:space="preserve">Dobava, isporuka, montaža vatrodojavne sirene s bljeskalicom za vanjsku montažu.
</t>
  </si>
  <si>
    <t>Spremnik (bojler) za potrošnu toplu vodu sadržaja 1000 litara, s dva izmjenjivača od čelika sa dvoslojnim pocaklenjem, uključivo s priključnim setom, sigurnosnom NO 20 10 bar, pokazivačem temperature i setom odvodnih lijevaka.
Učinak: minimalno 50 kW</t>
  </si>
  <si>
    <t xml:space="preserve">Armiranobetonski radovi izvode se prema važećim propisima,a u skladu s projektima arhitekture i konstrukcije. </t>
  </si>
  <si>
    <t>Jedinična cijena za betonske radove obuhvaća nabavu komponenti i izradu betona, armaturu prema projektu od betonskog čelika (rebrasta armatura i zavarene mreže, velike duktilnosti ( fyk≥ 500 N/mm2, εyk≥ 50 ‰,  k = (ft/fy)k≥ 1,08)), troškove ispitivanja betona, oplatu i radnu skelu, transport, ugradnja i njegu betona, popravke loše izvedenih dijelova i zatvaranje rupa od spona oplate, skupljanje otpadaka i čišćenje radnog prostora. U cijeni su uključeni svi posredni i neposredni troškovi za rad i materijal, transport, alat i građevinske strojeve.</t>
  </si>
  <si>
    <t>Dobava i ugradnja armature betonskog čelika, obračun po ugrađenoj količini kg. Osigurati rad u suhom.</t>
  </si>
  <si>
    <t>Dobava i ugradnja ankera - povezivanje postojeće i nove bet. konstrukcije  14/600 mm bušenje i ugradba u konstrukciju,
Obračun po metru kubnom ugrađenog betona. Osigurati rad u suhom.</t>
  </si>
  <si>
    <t xml:space="preserve">Završni sloj izvodi se od asfaltbetona za habajuće slojeve od 0-16 mm (Hvatljivost: ≥ 45, Udio šupljina (vol%): 2,5–7,5, Stupanj zbijenosti: ≥ 97) , dijelom na podlozi od tampona, a dijelom na cementnom estrihu . Prije izvedbe završnog sloja asfaltbetona po vanjskim rubovima postavljaju se parkovni rubnjaci dimenzija 5x20x100 cm.
</t>
  </si>
  <si>
    <t>Dobava materijala i izrada završnog sloja od asfaltbetona debljine d=6 cm.
Obračun po metru kvadratnom uvaljanog završnog sloja.</t>
  </si>
  <si>
    <t>Dobava materijala te grubo žbukanje zida sa zaribavanjem (dersanje) postoječih zidova spremišta od betona nakon skidanja postojeće žbuke i rušenja, produžnim mortom (Tlačna čvrstoća: &gt; 5,0 N/mm2, Razredba reakcije na požar: A1) debljine 1-2 cm. Ukalkulirati čišćenje zidova i premaz S/N. Obračun po metru kvadratnom.</t>
  </si>
  <si>
    <t>Dobava materijala te žbukanje zida od blok opeke, produžnim rabiciranim mortom (Tlačna čvrstoća: &gt; 5,0 N/mm2, Razredba reakcije na požar: A1) debljine 2 cm. 
Obračun po metru kvadratnom.</t>
  </si>
  <si>
    <r>
      <t>Čelična konstrukcija za statičko ojačanje otvora izrađuje se prema važećim propisima za čelične konstrukcije (opći konstrukcijski čelik s minimalnom granicom razvlačenja 235N/mm2, garantirani udarni rad loma od 27J pri ispitnoj temperaturi +20</t>
    </r>
    <r>
      <rPr>
        <sz val="10"/>
        <rFont val="Calibri"/>
        <family val="2"/>
        <charset val="238"/>
      </rPr>
      <t>°C</t>
    </r>
    <r>
      <rPr>
        <sz val="10"/>
        <rFont val="Verdana"/>
        <family val="2"/>
        <charset val="238"/>
      </rPr>
      <t>). Elementi čelične konstrukcije nakon izrade uradionici antikorozivno se štite. U obvezi izvoditelja  je isporuka sidrenih elemenata koji se ugrađuju u postojeću betonsku konstrukciju (prema izvedbenom detalju-statičkom proračunu). Izvoditelj je dužan provoditi kontrolu izrade i montaže prema tehničkim normama i voditi evidenciju radova prema važećim zakonima, prije početka radova izvoditelj mora izraditi tehnološki prikaz izrade i montaže prema tehničkim propisima i normama te voditi propisanu evidenciju varenja prema važećim zakonima.</t>
    </r>
  </si>
  <si>
    <t>Dobava, izrada i montaža čelične obloge - statičko ojačanja novih otvora. Ojačanje se sastoji od sastoji od hladno valjanih čeličnih ploča debljine 10 mm, čelik (opći konstrukcijski čelik s minimalnom granicom razvlačenja 235N/mm2), svi međusobni spojevi povezani elektro varenjem - puni var. Oslonac pločevine - ojačanja na postojeće betonske zidove podruma izvodi se pričvrćenjem preko ugrađenih - ubušenih čeličnih sidra Ø 20/600 mm i zavarene podložne sidrene ploče dim. 100/100/6 mm , u svemu prema statičkom proračunu i specifikacijama iz projekta.</t>
  </si>
  <si>
    <t>Dobava, izrada i montaža čelične obloge - statičko ojačanja novih otvora. Ojačanje se izvodi od hladno valjanih čeličnih ploča debljine 10 mm, kvalitete čelika (iz uvodnog opisa), svi međusobni spojevi povezani elektro varenjem - puni var 5 mm. Oslonac pločevine - ojačanja na postojeće betonske zidove podruma izvodi se pričvrćenjem preko čeličnih sidra Ø 20/600 mm i zavarene podložne sidrene ploče dim. 100/100/6 mm , u svemu prema statičkom proračunu i specifikacijama iz projekta.</t>
  </si>
  <si>
    <t xml:space="preserve">Postava, ljepljenje čeličnih ploča 10 mm sa potrebnim namještanjem i poduhvačanjem. Ljepljenje izvesti sa strukturalno tiksotropnim ljepiloom na bazi epoksidne smole za statička ojačanja bez otapala. Primjena: za lijepljenje čelićnih lamela na beton, ciglu, željezo, kamen ili drvo. Vrijeme ugradnje kod +35°C: 20 minuta. </t>
  </si>
  <si>
    <t>Nakon ljepljena obodnih ploča 10 mm, postave pločevine pristupiti bušenju rupa u zidovima za postavu čeličnih sidra Ø 20/600 mm i povezivanje obloge. U postupku bušenja koristiti svrdlo istog promjera kao i sidro koje će se ugraditi, a sidro ugraditi nabijanjem kroz pripremljenu rupu sa dodatnim umetanjem navedenog ljepila u tijeku nabijanja.</t>
  </si>
  <si>
    <t>Nakon postave obodnih ojačanja otvora, pristupiti ojačanju u širini postoječih bet. zidova 40-45 cm, na način da se prvo ugrade sidra Ø 20/300 mm  u postojeći beton, a nakon toga se ljepi pločevina 10 mm i spreže, vari sidro sa dodatnom podložnom pločicom, završiti spojem sidra i pločevine 10 mm.</t>
  </si>
  <si>
    <t>dobava, izrada i montaža čelične obloge - statičko ojačanja novih otvora. Ojačanje se sastoji od sastoji od hladno valjanih čeličnih ploča debljine 10 mm, kvalitete čelika (iz uvodnog opisa), svi međusobni spojevi povezani elektro varenjem - puni var. U cijenu obavezno ukalkulirati i dodatne anker pločice,dodatak na rezanje, otpad, spojna sredstva, varove i sl.</t>
  </si>
  <si>
    <t>bušenje rupa u zidovima za postavu čeličnih sidra Ø 20/600 i 20/300 mm i povezivanje obloge. U postupku bušenja koristiti svrdlo istog promjera kao i sidro koje će se ugraditi, a sidro ugraditi nabijanjem kroz pripremljenu rupu sa dodatnim umetanjem navedenog ljepila u tijeku nabijanja.</t>
  </si>
  <si>
    <r>
      <t>Dobava i ugradnja protupožarnih punih jednokrilnih zaokretnih željeznih vrata na ulazu u kotlovnici (požarne otpornosti 30 min, maksimalni rast temperature: na krilu vrata do 180</t>
    </r>
    <r>
      <rPr>
        <sz val="10"/>
        <color theme="1"/>
        <rFont val="Calibri"/>
        <family val="2"/>
        <charset val="238"/>
      </rPr>
      <t>°</t>
    </r>
    <r>
      <rPr>
        <sz val="11.5"/>
        <color theme="1"/>
        <rFont val="Verdana"/>
        <family val="2"/>
        <charset val="238"/>
      </rPr>
      <t>C</t>
    </r>
    <r>
      <rPr>
        <sz val="10"/>
        <color theme="1"/>
        <rFont val="Verdana"/>
        <family val="2"/>
        <charset val="238"/>
      </rPr>
      <t>,a na dovratniku ograničeno na 360</t>
    </r>
    <r>
      <rPr>
        <sz val="10"/>
        <color theme="1"/>
        <rFont val="Calibri"/>
        <family val="2"/>
        <charset val="238"/>
      </rPr>
      <t>°</t>
    </r>
    <r>
      <rPr>
        <sz val="11.5"/>
        <color theme="1"/>
        <rFont val="Verdana"/>
        <family val="2"/>
        <charset val="238"/>
      </rPr>
      <t>C),</t>
    </r>
    <r>
      <rPr>
        <sz val="10"/>
        <color theme="1"/>
        <rFont val="Verdana"/>
        <family val="2"/>
        <charset val="238"/>
      </rPr>
      <t xml:space="preserve"> dimenzija 95 x 200 cm u dovratniku. Osnovna konstrukcija od čeličnih cijevi. Dovratnik i krilo vrata izvode se obostrano obloženi punim glatkim limom s odgovarajućom vatrootpornom ispunom. Ugradnja sa prozupožarnim brtvljenjem. Završna obrada atestiranom vatrotpornom bojom uz sve predradnje. Vrata moraju imati certifikat za požarnu izvedbu.  Izrada vrata prema shemi ovjerenoj od strane projektanta. Uzimanje mjera za izradu vrata na samom gradilištu. poz . 6.</t>
    </r>
  </si>
  <si>
    <t>Dobava i ugradnja protupožarnih punih jednokrilnih zaokretnih željeznih vrata na spoju kotlovnice i predprostora spremišta (požarne otpornosti 60 min, maksimalni rast temperature: na krilu vrata do 180°C,a na dovratniku ograničeno na 360°C), dimenzija 90 x 200 cm u dovratniku. Osnovna konstrukcija od čeličnih cijevi. Dovratnik i krilo vrata izvode se obostrano obloženi punim glatkim limom s odgovarajućom vatrootpornom ispunom. Ugradnja sa prozupožarnim brtvljenjem. Završna obrada atestiranom vatrotpornom bojom uz sve predradnje. Vrata moraju imati certifikat za požarnu izvedbu.  Izrada vrata prema shemi ovjerenoj od strane projektanta. Uzimanje mjera za izradu vrata na samom gradilištu. 
poz . 2.</t>
  </si>
  <si>
    <t>Poštovati upute proizvođača materijala. U odabranim sistemima zaštite materijali po svojim tehničkim karakteristikama moraju biti takvi da je svaki naneseni sloj dobra podloga za naredni sloj. Zbog toga za jedan sistem treba potrebiti proizvode jednog proizvođača. U opisima su date kemijsko fizikalne baze na osnovu kojih je materijal izrađen. Mogu se birati materijali bilo kojeg proizvođača ako imaju kemijsko fizikalnu bazu istovjetno onoj iz opisa.  Kod upotrebe otrovnih i zapaljivih materijala obavezna je primjena propisanih zaštitinih mjera.</t>
  </si>
  <si>
    <t>Keramičarski radovi podrazumjevaju dobavu i postavu keramičkih pločica na zidne i podne obloge.  Poštivati upute proizvođača materijala. Keramičke pločice u pogledu fizičko kemijskih osobina moraju imati minimum kvalitete.</t>
  </si>
  <si>
    <r>
      <t>Dobava i postavljanje podnih protukliznih pločica (normalne statičke otpornosti na trenje: nagibni kut od 10</t>
    </r>
    <r>
      <rPr>
        <sz val="10"/>
        <rFont val="Calibri"/>
        <family val="2"/>
        <charset val="238"/>
      </rPr>
      <t>°do 19°)</t>
    </r>
    <r>
      <rPr>
        <sz val="10"/>
        <rFont val="Verdana"/>
        <family val="2"/>
        <charset val="238"/>
      </rPr>
      <t>, ljepljenjem odgovarajućim ljepilom na pripremljenu podlogu točno po uputi proizvođača. Dimenzija pločica kao i način slaganja po izboru investitora.  U stavku je uključen sav potrebni podni profil kod sudara dvije vrste poda. Pločice se postavljaju u podrumu.Uključen sokl.</t>
    </r>
  </si>
  <si>
    <t>Dobava i montaža spuštenog ovješenog stropa od protupožarnih gips-kartonskih ploča (protupožarne otpornosti 90 min) debljine 2x12,5 mm. Ovjes visine 0-10 cm. Strop se montira na konstrukciju za ovješenje od pocinčanih čeličnih profila koja se učvršćuje u stropnu ploču na direktne tipske nosače. Karakteristike spuštenog stropa moraju ispunjavati sve uvjete namjene prostora. Sve izvesti prema uputstvima proizvođača. Uključivo sav potreban materijal: ovjes, pribor, spojna sredstva, uglovni profili na spoju sa zidovima, bušenje rupa za rasvijetu veličine prema lampi, kao i laka skela. U kotlovnici gips-kartonske ploče se postavljaju 2x12,5 mm s djelomičnim preklapanjem. Obračun po m2 izvedenog spuštenog stropa, sve obrađeno i pripremljeno za bojanje.</t>
  </si>
  <si>
    <t xml:space="preserve">Dobava materijala i izrada pregradnih protupožarnih gipskartonskih zidova debljine d=15 cm  (protupožarne otpornosti 90 min), visine do 2,80 m, postava termoizolacije s unutrašnje strane od mineralne vune debljine 10 cm, uključivo PE folija, protupožarna obostrana obloga 2x12,5 mm GK ploča, na pocinčanu metalnu CW - UW 100 na 400 mm, s obradom spojeva. Mineralna vuna (negorivi materijal koji ne doprinosi požaru i nema potencijal za udarno širenje plamena) l=0,035 W/mK za protupožarnu izolaciju. U zidu pripremiti otvor sa ugrađenim tipskim uloškom i ojačanjem za ugradnju željeznih vrata vel. 80/ 200 cm. Sve obrađeno i pripremljeno za bojanje. Obračun po m2 izvedenog zida.          </t>
  </si>
  <si>
    <t>Dobava, montaža nadgradnog rasvjetnog tijela s direktnom svjetlosnom distribucijom, kućišta izrađenog od bijelog PC otpornog na udarce i UV stabiliziranog, samogasivog polikarbonatnog difuzora sa unutarnjom prizmatičnom strukturom otpornog na udarce. Stupanj zaštite: nema prodiranje prašine u kućište pri podtlaku od 20 mbar, zaštićeno od snažnog mlaza vode, zaštićen od utjecaja 5J.   
Rasvjetno tijelo sa svim montažnim priborom i elementima te izvorima svjetlosti 3000°K .
Oznaka u projektu "S1"</t>
  </si>
  <si>
    <t>Dobava i montaža vodotjesne protueksplozijski zaštićene LED svjetiljke 8W, autonomije 2h. Stupanj zaštite: nema prodiranje prašine u kućište pri podtlaku od 20 mbar, zaštićeno od snažnog mlaza vode.</t>
  </si>
  <si>
    <t>Dobava i montaža vodotjesne protueksplozijski zaštićene LED svjetiljke  40W, 4.400lm, 4000K, Stupanj zaštite: nema prodiranje prašine u kućište pri podtlaku od 20 mbar, zaštićeno od snažnog mlaza vode.</t>
  </si>
  <si>
    <t>Dobava, montaža i spajanje elektroinstal. mikro materijala, uključivo plast. kutije za svaku stavku, bijele boje i protueksplozijski zaštićena.</t>
  </si>
  <si>
    <t xml:space="preserve">Rzavodna kutija, protueksplozijski zaštićena, </t>
  </si>
  <si>
    <t>Dobava i montaža tipkala za isklop (JPr), nadžbukna montaža. Stupanj zaštite: nema prodiranje prašine u kućište pri podtlaku od 20 mbar, zaštićeno od mlaza vode.</t>
  </si>
  <si>
    <r>
      <t>Dobava i montaža vodiča 35 mm</t>
    </r>
    <r>
      <rPr>
        <sz val="10"/>
        <rFont val="ISOCPEUR"/>
        <family val="2"/>
      </rPr>
      <t>²</t>
    </r>
  </si>
  <si>
    <t xml:space="preserve">Dobava i montaža obujmice, nehrđajuči čelik </t>
  </si>
  <si>
    <r>
      <t>H07VK 16 mm</t>
    </r>
    <r>
      <rPr>
        <sz val="10"/>
        <rFont val="ISOCPEUR"/>
        <family val="2"/>
      </rPr>
      <t>²</t>
    </r>
  </si>
  <si>
    <r>
      <t>H07VK 25 mm</t>
    </r>
    <r>
      <rPr>
        <sz val="10"/>
        <rFont val="ISOCPEUR"/>
        <family val="2"/>
      </rPr>
      <t>²</t>
    </r>
  </si>
  <si>
    <r>
      <t xml:space="preserve">Dobava, isporuka, montaža u PNT cijevi vatrodojavnog kabla BMY(st)Y 2x2x0,8mm2  za spajanje detektora požara, modula i sirena s vatrodojavnom centralom zajedno s PNT cijevima </t>
    </r>
    <r>
      <rPr>
        <sz val="12"/>
        <rFont val="Verdana"/>
        <family val="2"/>
        <charset val="238"/>
      </rPr>
      <t xml:space="preserve">fi </t>
    </r>
    <r>
      <rPr>
        <sz val="10"/>
        <rFont val="Verdana"/>
        <family val="2"/>
        <charset val="238"/>
      </rPr>
      <t xml:space="preserve">16 i montažnim priborom. 
</t>
    </r>
  </si>
  <si>
    <t xml:space="preserve">Dobava i montaža javljača požara, protueksplozijski zaštićena
</t>
  </si>
  <si>
    <t xml:space="preserve">Dobava i montaža ručnog javljača požara, protueksplozijski zaštićena
</t>
  </si>
  <si>
    <t>Regulator propuha s protueksplozijski zaštićenom klapnom DN250</t>
  </si>
  <si>
    <t>Izolacija spremnika izrađena je od 100 mm izo materijala, te ispod spremnika se također nalazi izolacija. Priključci  na spremniku su DN65 / PN 6- 4 kom.  Spremnik ima priključne cijevi za paralelan spoj sa spojnicama, spojeno u četiri točke.</t>
  </si>
  <si>
    <t>4.2.</t>
  </si>
  <si>
    <t>4.3.</t>
  </si>
  <si>
    <t>4.4.</t>
  </si>
  <si>
    <t>4.5.</t>
  </si>
  <si>
    <t>4.6.</t>
  </si>
  <si>
    <t>4.7.</t>
  </si>
  <si>
    <t>4.8.</t>
  </si>
  <si>
    <t>Radijalni cijevni ventilator za ugradnju u limeni spiro kanal, uključivo s jedrenim platnima i montažnim konzolama. Sve atestirano.
Kućište od visokokvalitetne, nelomljive i antistatičke plastike. Površinski otpor manji od 1 GOhm.
Protueksplozijski zaštićena.
Minimalni volumen: 300 m3/h</t>
  </si>
  <si>
    <t>4.9.</t>
  </si>
  <si>
    <t>4.10.</t>
  </si>
  <si>
    <t>4.11.</t>
  </si>
  <si>
    <t>4.12.</t>
  </si>
  <si>
    <t>4.13.</t>
  </si>
  <si>
    <t>4.14.</t>
  </si>
  <si>
    <t>Dobava i izrada te montaža pet (5) dijelnog čeličnog poklopaca otvora servisnog okna ukupne vel. 2900/3500 mm od čeličnih pocinčanih profila (opći konstrukcijski čelik, s min. granicom razvlačenja 235 N/mm2), NPU 50 mm, NPU 30 mm, L 30/30/3 mm i  čeličnog pocinčanog rebrastog lima d=3 mm - 5 otvora dim cca. 700/2900 mm zaključno s završnom čeličnom trakom od pocinčanog rebrastog lima d=3 mm vel. 70/3 mm, metoda toplog pocinčavanja za debljinu ≥ 6 mm t = 85 μm i za debljinu ≥ 3 mm &lt; 6 mm t = 70 μm . Kod betoniranja zidova servisnog okna potrebno je ugraditi u beton rubni L  profil 30/30/3 mm po obodu okna za naljeganje poklopca. U kompletu s poklopcem montirati i mehanizmom za zaključavanje poklopca. U svemu prema statičkom proračunu i detalju u projektu, predviđa se ukupna težina od cca. 498,00 kg. Obračun po kom vel. 2900/3500 mm izvedenog i u funkciji.</t>
  </si>
  <si>
    <t>Dobava i izrada te montaža pet (5) dijelnog čeličnog poklopaca otvora utovarnog okna ukupne vel. 1250/3800 mm od čeličnih pocinčanih profila (opći konstrukcijski čelik, s min. granicom razvlačenja 235 N/mm2), NPU 50 mm, NPU 30 mm, L 30/30/3 mm i  čeličnog pocinčanog rebrastog lima d=3 mm - 5 otvora dim cca. 760/1250 mm zaključno s završnom čeličnom trakom od pocinčanog rebrastog lima d=3 mm vel. 70/3 mm, metoda toplog pocinčavanja za debljinu ≥ 6 mm t = 85 μm i za debljinu ≥ 3 mm &lt; 6 mm t = 70 μm  Kod betoniranja zidova utovarnog okna potrebno je ugraditi u beton rubni L  profil 30/30/3 mm po obodu okna za naljeganje poklopca. U kompletu s poklopcem montirati i mehanizmom za zaključavanje poklopca. U svemu prema statičkom proračunu i detalju u projektu, predviđa se ukupna težina od cca. 270,00 kg. Obračun po kom vel. 1250/3800 mm izvedenog i u funkciji.</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</si>
  <si>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</si>
  <si>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</si>
  <si>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</si>
  <si>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</si>
  <si>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</si>
  <si>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</si>
  <si>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</si>
  <si>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</si>
  <si>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</si>
  <si>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</si>
  <si>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</si>
  <si>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</si>
  <si>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</si>
  <si>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</si>
  <si>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</si>
  <si>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</si>
  <si>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</si>
  <si>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</si>
  <si>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</si>
  <si>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</si>
  <si>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</si>
  <si>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</si>
  <si>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</si>
  <si>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</si>
  <si>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</si>
  <si>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Brtvljene svih prodora iz kotlovnice s izolacijskim materijalom  negorivosti min 90 min (negoriva i s atestom)</t>
  </si>
  <si>
    <t xml:space="preserve">Dobava i ugradnja izoliranog dimnjaka i dimnjače s dvostrukom stijenkom od nehrđajućeg čelika s cjelovitom toplinskom izolacijom, u jednostavnoj i praktičnoj elementnoj izvedbi i male težine, vanjske mjere Ø 350 mm.
</t>
  </si>
  <si>
    <t xml:space="preserve">Dimnjak je namjenjen za priključenje kotla u predtlačnom režimu, čelik (austenitni Cr- Ni čelik, legiran s Mo, ima vrlo niski sadržaj ugljika.Dopušten je za temperature do 400°C.)
U isporuci su uključeni svi potrebni elementi prema uputama proizvođača.
temeljna ploča sa odvodom kondenzata (1 kom)
elementi sa revizijskim otvorom za predtlak +mokri režim (2 kom)
priključak ložišta T90°(1 kom)
prijelaz PPL - ICS (1 kom)
dimovodne cijevi 955mm (8 kom)
dimovodne cijevi 455mm (2 kom)
dimovodne cijevi 205mm (3 kom)
podesiva cijev (1 kom)
zidni držači 350 (3 kom)
obujmica za uzemljenje (1 kom)
konusni završetak 1 kom
pokrov protiv padalina (1 kom)
brtvilo (23 kom)
koljeno 90° (2 kom)
Dužina dimnjače Luk = 1,50 m
Visina dimnjaka Huk =10,00 m
</t>
  </si>
  <si>
    <t xml:space="preserve">"U isporuci su uključeni svi potrebni elementi prema uputama proizvođača.
elementi: temeljna ploča sa odvodom
kondenzata (1 kom)
elementi sa revizijskim otvorom za predtlak
+mokri režim (2 kom)
priključak ložišta T90° (1 kom)
prijelani komad (1 kom)
dimovodne cijevi 955mm (8 kom)
dimovodne cijevi 455mm(2 kom)
dimovodne cijevi 205mm (3 kom)
podesiva cijev (1 kom)
zidni držači 400 (3 kom)
obujmica za uzemljenje (1 kom)
konusni završetak (1 kom)
pokrov protiv padalina (1 kom)
brtvilo silikon 300 (23 kom)
koljeno 90° (2 kom)
proširenje 300/350
Obujmica s brtvom 350
Dužina dimnjače Luk = 1,50 m
Visina dimnjaka Huk =10,00 m
"
</t>
  </si>
  <si>
    <r>
      <t>Dobava i ugradnja izoliranog dimnjaka i dimnjače od elemenata sustava , vanjske mjere Ø 400 mm, 
Dimnjak je namjenjen za priključenje kotla.
S pogonom na biomasu u podtlačnom režimu, sa čelikom</t>
    </r>
    <r>
      <rPr>
        <i/>
        <sz val="10"/>
        <rFont val="Verdana"/>
        <family val="2"/>
        <charset val="238"/>
      </rPr>
      <t xml:space="preserve"> (austenitni Cr- Ni čelik, legiran s Mo, ima vrlo niski sadržaj ugljika).Dopušten je za temperature do 400°C.). Dopušten je za temperature do 400°C.</t>
    </r>
    <r>
      <rPr>
        <sz val="10"/>
        <rFont val="Verdana"/>
        <family val="2"/>
        <charset val="238"/>
      </rPr>
      <t xml:space="preserve">
</t>
    </r>
  </si>
  <si>
    <t xml:space="preserve">Dobava i montiranje poc. tlačnih cijevi i fitinga. 
Cijevi koje se polažu u zemlji izolirati vrućim premazom bitumena i omotati dekorodal trakom, odnosno cijevi tople vode i regulacije izolirati mineralnom vunom 30 mm, te omotati dekorodal trakom. 
Svi izlazi instalacije iz zida moraju biti sakriveni rozetom. Pričvrščenje cijevi vršiti pomoću kuka i obujmica na razmacima od 2 m te kod svakog ogranka. 
Nije dozvoljeno savijanje cijevi. Po završenoj montaži vodove treba ispitati na tlak od 15 bara (15 kp/cm2).
Obračun po m' montirane cijevi prema profilu s izolacijom.
</t>
  </si>
  <si>
    <t>Dobava donos i ugradba umivaonika. U stavku ulazi i slavina za hladnu vodu sa holenderom i sifonom. Obračun po komadu komplet ugrađenog umivaonika.</t>
  </si>
  <si>
    <t>Dobava, donos i ugradba horizontalne odvodnog kanala iz polimernog betona s odvojivom pokrovnom DN 100 mm s odvojivom pokrovnom rešetkom (razina opterećenja za hodanje). 
Obračun po komadu komplet ugrađene rešetke sa svim spojnim materijalom.</t>
  </si>
  <si>
    <t>TROŠKOVNIK</t>
  </si>
  <si>
    <r>
      <rPr>
        <b/>
        <sz val="11"/>
        <rFont val="Verdana"/>
        <family val="2"/>
        <charset val="238"/>
      </rPr>
      <t xml:space="preserve">Upute za popunjavanje: </t>
    </r>
    <r>
      <rPr>
        <sz val="11"/>
        <rFont val="Verdana"/>
        <family val="2"/>
        <charset val="238"/>
      </rPr>
      <t xml:space="preserve">popunjava se samo stupac E označen plavom bojom  - </t>
    </r>
    <r>
      <rPr>
        <b/>
        <sz val="11"/>
        <rFont val="Verdana"/>
        <family val="2"/>
        <charset val="238"/>
      </rPr>
      <t>Jedinična cijena (bez PDV-a</t>
    </r>
    <r>
      <rPr>
        <sz val="11"/>
        <rFont val="Verdana"/>
        <family val="2"/>
        <charset val="238"/>
      </rPr>
      <t>), ostala polja se automatski popunjavaju.</t>
    </r>
  </si>
  <si>
    <t>dobava i ugradnja tip. ventilacionih žaluzina vel. 30/40 sa mrežicom i vanjskom zaštitom od z profila -u pregradnu stijenu 240/250 cm.</t>
  </si>
  <si>
    <t>Dobava I montaža držača za montažu na cijev 100 mm, Ø 50, nehrđajuči čelik</t>
  </si>
  <si>
    <t>Izolirani sutava za dimnjak, metalni visine cca 10 met. Dobava i montaža izolirane hvatalke vodiča, ojačan staklenim vlaknima , plastika GFK.</t>
  </si>
  <si>
    <t>Dobava i montaža stezaljke za izjedančenja potencijala</t>
  </si>
  <si>
    <t xml:space="preserve">
- Kotao s okomitim izmjenjivačima i ugrađenim turbolatorima za gravitacijsko čišćenje pepela,
- Ugrađena funkcija multiciklona u samom tijelu kotla za izlučivanje prašine i čestica,
- Recirkulacija dijela dimnih plinova i usmjeravanje u ponovno izgaranje,
- Volumen posude za pepeo: minimalno 150l,
- Volumen posude za pepeo izmjenjivača: minimalno 40l,
- Upravljanje s regulacijom kotla preko vremenskog zaslona u boji i na dodir  - TOUCH SCREEN</t>
  </si>
  <si>
    <t>Rušenje postojećeg betonskog poda kotlovnice beton 15 cm sa podlogom potrebno za produbljenje i povećenje korisne visine nove kotlovnice. Ručno iznošenje iz podruma. Radno mjesto očistiti te sav srušeni materijal utovariti i odvesti na gradsku deponiju. Odvoz i zbrinjavanje.</t>
  </si>
  <si>
    <t>Ručni iskop zemlje u podu kotlovnice radi povećenja visine cca 30 cm u zemlji C kategorije (klasa materijala I, II., III.) sa planiranjem dna iskopa. Ručni prijenos materijala iz iskopa s utovarom u kamion. Obavezno     osiguranje     iskopa PE folijom , osigurati rad u suhom. Obračun     po     m3     iskopane     zemlje     u zbijenom stanju.</t>
  </si>
  <si>
    <t>uređenje tla, niveliranje dna iskopa, planiranje, nasip kamena ispod temeljne ploče servisnih i utovarnih okna deblj. 20-30 cm ručni rad otežani uvjeti,obračun u sraslom stanju.</t>
  </si>
  <si>
    <t>uređenje tla, niveliranje dna iskopa, planiranje, nasip kamena ispod nove ab.ploće kotlovnice deblj. 10 cm, ručni rad otežani uvjeti,obračun u sraslom stanju.</t>
  </si>
  <si>
    <t>izrada nove podne ploće kotlovnice - izrada armiranobetonske ploče na zemlji, marke betona C16/20  d= 12 cm - minimalna armatura i oplata, ugradba u konstrukciju i zaštita.Osigurati rad u suhom.
Obračun po metru kubnom ugrađenog betona.</t>
  </si>
  <si>
    <t>izrada hidroizolacije novog bet. poda kotlovnice - premaz 2x, premaz podignuti po zidovima kotlovnice min. 30 cm iznad visine gotovog poda,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</si>
</sst>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kn&quot;_-;\-* #,##0.00\ &quot;kn&quot;_-;_-* &quot;-&quot;??\ &quot;kn&quot;_-;_-@_-"/>
    <numFmt numFmtId="164" formatCode="0&quot;.&quot;"/>
    <numFmt numFmtId="165" formatCode="0.0"/>
    <numFmt numFmtId="166" formatCode="#,##0.0"/>
  </numFmts>
  <fonts count="35">
    <font>
      <sz val="11"/>
      <color theme="1"/>
      <name val="Calibri"/>
      <family val="2"/>
      <charset val="238"/>
      <scheme val="minor"/>
    </font>
    <font>
      <sz val="11"/>
      <color theme="1"/>
      <name val="Calibri"/>
      <family val="2"/>
      <charset val="238"/>
      <scheme val="minor"/>
    </font>
    <font>
      <b/>
      <sz val="10"/>
      <color theme="1"/>
      <name val="Verdana"/>
      <family val="2"/>
      <charset val="238"/>
    </font>
    <font>
      <sz val="10"/>
      <color theme="1"/>
      <name val="Verdana"/>
      <family val="2"/>
      <charset val="238"/>
    </font>
    <font>
      <b/>
      <sz val="10"/>
      <name val="Verdana"/>
      <family val="2"/>
      <charset val="238"/>
    </font>
    <font>
      <sz val="10"/>
      <name val="Verdana"/>
      <family val="2"/>
      <charset val="238"/>
    </font>
    <font>
      <sz val="10"/>
      <name val="Helv"/>
    </font>
    <font>
      <sz val="10"/>
      <color indexed="10"/>
      <name val="Verdana"/>
      <family val="2"/>
      <charset val="238"/>
    </font>
    <font>
      <sz val="10"/>
      <name val="Arial"/>
      <family val="2"/>
      <charset val="238"/>
    </font>
    <font>
      <vertAlign val="superscript"/>
      <sz val="10"/>
      <name val="Verdana"/>
      <family val="2"/>
      <charset val="238"/>
    </font>
    <font>
      <sz val="10"/>
      <name val="Calibri"/>
      <family val="2"/>
      <charset val="238"/>
    </font>
    <font>
      <b/>
      <sz val="11"/>
      <name val="Verdana"/>
      <family val="2"/>
      <charset val="238"/>
    </font>
    <font>
      <b/>
      <sz val="12"/>
      <name val="Verdana"/>
      <family val="2"/>
      <charset val="238"/>
    </font>
    <font>
      <sz val="11"/>
      <name val="Verdana"/>
      <family val="2"/>
      <charset val="238"/>
    </font>
    <font>
      <sz val="11"/>
      <color theme="1"/>
      <name val="Verdana"/>
      <family val="2"/>
      <charset val="238"/>
    </font>
    <font>
      <b/>
      <sz val="11"/>
      <color theme="1"/>
      <name val="Verdana"/>
      <family val="2"/>
      <charset val="238"/>
    </font>
    <font>
      <sz val="10"/>
      <color rgb="FFFF0000"/>
      <name val="Verdana"/>
      <family val="2"/>
      <charset val="238"/>
    </font>
    <font>
      <sz val="12"/>
      <name val="Verdana"/>
      <family val="2"/>
      <charset val="238"/>
    </font>
    <font>
      <b/>
      <sz val="12"/>
      <color theme="1"/>
      <name val="Verdana"/>
      <family val="2"/>
      <charset val="238"/>
    </font>
    <font>
      <sz val="12"/>
      <color theme="1"/>
      <name val="Verdana"/>
      <family val="2"/>
      <charset val="238"/>
    </font>
    <font>
      <sz val="12"/>
      <color theme="1"/>
      <name val="Calibri"/>
      <family val="2"/>
      <charset val="238"/>
      <scheme val="minor"/>
    </font>
    <font>
      <b/>
      <sz val="14"/>
      <color theme="1"/>
      <name val="Verdana"/>
      <family val="2"/>
      <charset val="238"/>
    </font>
    <font>
      <sz val="9"/>
      <name val="Arial CE"/>
      <charset val="238"/>
    </font>
    <font>
      <sz val="10"/>
      <color indexed="8"/>
      <name val="Verdana"/>
      <family val="2"/>
      <charset val="238"/>
    </font>
    <font>
      <sz val="10"/>
      <name val="ISOCPEUR"/>
      <family val="2"/>
    </font>
    <font>
      <sz val="10"/>
      <name val="Verdana"/>
      <family val="2"/>
    </font>
    <font>
      <sz val="11"/>
      <name val="Arial"/>
      <family val="1"/>
    </font>
    <font>
      <sz val="11"/>
      <name val="Calibri"/>
      <family val="2"/>
      <charset val="238"/>
      <scheme val="minor"/>
    </font>
    <font>
      <u/>
      <sz val="10"/>
      <name val="Verdana"/>
      <family val="2"/>
      <charset val="238"/>
    </font>
    <font>
      <sz val="10"/>
      <color theme="0"/>
      <name val="Verdana"/>
      <family val="2"/>
      <charset val="238"/>
    </font>
    <font>
      <b/>
      <u/>
      <sz val="10"/>
      <name val="Verdana"/>
      <family val="2"/>
      <charset val="238"/>
    </font>
    <font>
      <sz val="10"/>
      <color theme="1"/>
      <name val="Calibri"/>
      <family val="2"/>
      <charset val="238"/>
    </font>
    <font>
      <sz val="11.5"/>
      <color theme="1"/>
      <name val="Verdana"/>
      <family val="2"/>
      <charset val="238"/>
    </font>
    <font>
      <i/>
      <sz val="10"/>
      <name val="Verdana"/>
      <family val="2"/>
      <charset val="238"/>
    </font>
    <font>
      <b/>
      <sz val="14"/>
      <color theme="1"/>
      <name val="Calibri"/>
      <family val="2"/>
      <charset val="23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8" tint="0.79998168889431442"/>
        <bgColor indexed="64"/>
      </patternFill>
    </fill>
  </fills>
  <borders count="38">
    <border>
      <left/>
      <right/>
      <top/>
      <bottom/>
      <diagonal/>
    </border>
    <border>
      <left/>
      <right/>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s>
  <cellStyleXfs count="14">
    <xf numFmtId="0" fontId="0" fillId="0" borderId="0"/>
    <xf numFmtId="9" fontId="1" fillId="0" borderId="0" applyFont="0" applyFill="0" applyBorder="0" applyAlignment="0" applyProtection="0"/>
    <xf numFmtId="0" fontId="6" fillId="0" borderId="0"/>
    <xf numFmtId="0" fontId="8" fillId="0" borderId="0" applyNumberFormat="0" applyFont="0" applyFill="0" applyBorder="0" applyAlignment="0" applyProtection="0">
      <alignment vertical="top"/>
    </xf>
    <xf numFmtId="0" fontId="6" fillId="0" borderId="0"/>
    <xf numFmtId="0" fontId="22" fillId="0" borderId="0"/>
    <xf numFmtId="0" fontId="8" fillId="0" borderId="0"/>
    <xf numFmtId="0" fontId="26" fillId="0" borderId="0"/>
    <xf numFmtId="0" fontId="8" fillId="0" borderId="0"/>
    <xf numFmtId="0" fontId="1" fillId="0" borderId="0"/>
    <xf numFmtId="0" fontId="1" fillId="0" borderId="0"/>
    <xf numFmtId="0" fontId="1" fillId="0" borderId="0"/>
    <xf numFmtId="0" fontId="8" fillId="0" borderId="0"/>
    <xf numFmtId="44" fontId="1" fillId="0" borderId="0" applyFont="0" applyFill="0" applyBorder="0" applyAlignment="0" applyProtection="0"/>
  </cellStyleXfs>
  <cellXfs count="1137">
    <xf numFmtId="0" fontId="0" fillId="0" borderId="0" xfId="0"/>
    <xf numFmtId="0" fontId="4" fillId="0" borderId="1" xfId="0" applyFont="1" applyBorder="1" applyAlignment="1">
      <alignment horizontal="center" vertical="top"/>
    </xf>
    <xf numFmtId="0" fontId="4" fillId="0" borderId="0" xfId="0" applyFont="1" applyBorder="1" applyAlignment="1">
      <alignment horizontal="center" vertical="top"/>
    </xf>
    <xf numFmtId="0" fontId="3" fillId="0" borderId="0" xfId="0" applyFont="1" applyBorder="1" applyAlignment="1">
      <alignment horizontal="center" vertical="top"/>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5" fillId="0" borderId="0" xfId="0" applyFont="1" applyAlignment="1">
      <alignment horizontal="center" vertical="top"/>
    </xf>
    <xf numFmtId="49" fontId="5" fillId="0" borderId="0" xfId="0" applyNumberFormat="1" applyFont="1" applyAlignment="1">
      <alignment horizontal="center" vertical="top" wrapText="1"/>
    </xf>
    <xf numFmtId="0" fontId="4" fillId="0" borderId="0" xfId="0" applyFont="1" applyBorder="1" applyAlignment="1">
      <alignment horizontal="justify" vertical="top"/>
    </xf>
    <xf numFmtId="0" fontId="4" fillId="0" borderId="1" xfId="0" applyFont="1" applyBorder="1" applyAlignment="1">
      <alignment horizontal="justify" vertical="top"/>
    </xf>
    <xf numFmtId="0" fontId="3" fillId="0" borderId="0" xfId="0" applyFont="1" applyBorder="1" applyAlignment="1">
      <alignment horizontal="justify" vertical="top" wrapText="1"/>
    </xf>
    <xf numFmtId="0" fontId="5" fillId="0" borderId="0" xfId="0" applyFont="1" applyBorder="1" applyAlignment="1">
      <alignment horizontal="justify" vertical="top" wrapText="1"/>
    </xf>
    <xf numFmtId="0" fontId="5" fillId="0" borderId="0" xfId="0" applyFont="1" applyFill="1" applyAlignment="1">
      <alignment horizontal="justify" vertical="top"/>
    </xf>
    <xf numFmtId="0" fontId="5" fillId="0" borderId="0" xfId="0" applyFont="1" applyBorder="1" applyAlignment="1">
      <alignment horizontal="justify" vertical="top"/>
    </xf>
    <xf numFmtId="0" fontId="5" fillId="0" borderId="0" xfId="0" applyFont="1" applyAlignment="1">
      <alignment horizontal="justify" vertical="top"/>
    </xf>
    <xf numFmtId="0" fontId="7" fillId="0" borderId="0" xfId="0" applyFont="1" applyAlignment="1">
      <alignment horizontal="justify" vertical="top" wrapText="1"/>
    </xf>
    <xf numFmtId="4" fontId="5" fillId="0" borderId="0" xfId="0" applyNumberFormat="1" applyFont="1" applyAlignment="1">
      <alignment horizontal="right" wrapText="1"/>
    </xf>
    <xf numFmtId="4" fontId="5" fillId="0" borderId="0" xfId="0" applyNumberFormat="1" applyFont="1" applyAlignment="1">
      <alignment horizontal="right"/>
    </xf>
    <xf numFmtId="4" fontId="5" fillId="0" borderId="0" xfId="0" applyNumberFormat="1" applyFont="1" applyBorder="1" applyAlignment="1">
      <alignment horizontal="right"/>
    </xf>
    <xf numFmtId="0" fontId="5" fillId="0" borderId="5" xfId="0" applyFont="1" applyFill="1" applyBorder="1" applyAlignment="1">
      <alignment horizontal="center" vertical="top" wrapText="1"/>
    </xf>
    <xf numFmtId="0" fontId="5" fillId="0" borderId="5" xfId="0" applyFont="1" applyBorder="1" applyAlignment="1">
      <alignment horizontal="justify" vertical="top"/>
    </xf>
    <xf numFmtId="0" fontId="5" fillId="0" borderId="5" xfId="0" applyFont="1" applyBorder="1" applyAlignment="1">
      <alignment vertical="top"/>
    </xf>
    <xf numFmtId="0" fontId="5" fillId="0" borderId="5" xfId="0" applyFont="1" applyBorder="1" applyAlignment="1">
      <alignment vertical="top" wrapText="1"/>
    </xf>
    <xf numFmtId="0" fontId="3" fillId="0" borderId="5" xfId="0" applyFont="1" applyBorder="1" applyAlignment="1">
      <alignment horizontal="center" vertical="top"/>
    </xf>
    <xf numFmtId="4" fontId="4" fillId="0" borderId="5" xfId="0" applyNumberFormat="1" applyFont="1" applyBorder="1" applyAlignment="1">
      <alignment horizontal="center" vertical="center"/>
    </xf>
    <xf numFmtId="4" fontId="4" fillId="0" borderId="5" xfId="0" applyNumberFormat="1" applyFont="1" applyBorder="1" applyAlignment="1">
      <alignment horizontal="center" vertical="center" wrapText="1"/>
    </xf>
    <xf numFmtId="0" fontId="5" fillId="0" borderId="5" xfId="0" applyFont="1" applyBorder="1" applyAlignment="1">
      <alignment horizontal="center" vertical="top"/>
    </xf>
    <xf numFmtId="0" fontId="4" fillId="0" borderId="3" xfId="0" applyFont="1" applyBorder="1" applyAlignment="1">
      <alignment horizontal="justify" vertical="top"/>
    </xf>
    <xf numFmtId="0" fontId="5" fillId="0" borderId="5" xfId="0" applyFont="1" applyFill="1" applyBorder="1" applyAlignment="1">
      <alignment horizontal="justify" vertical="top" wrapText="1"/>
    </xf>
    <xf numFmtId="0" fontId="5" fillId="0" borderId="5" xfId="0" applyFont="1" applyBorder="1" applyAlignment="1">
      <alignment horizontal="justify" vertical="top" wrapText="1"/>
    </xf>
    <xf numFmtId="0" fontId="5" fillId="0" borderId="5" xfId="0" applyFont="1" applyBorder="1" applyAlignment="1">
      <alignment horizontal="center" vertical="top" wrapText="1"/>
    </xf>
    <xf numFmtId="0" fontId="4" fillId="0" borderId="8" xfId="0" applyFont="1" applyBorder="1" applyAlignment="1">
      <alignment horizontal="justify" vertical="top"/>
    </xf>
    <xf numFmtId="0" fontId="5" fillId="0" borderId="10" xfId="0" applyFont="1" applyBorder="1" applyAlignment="1">
      <alignment horizontal="justify" vertical="top"/>
    </xf>
    <xf numFmtId="0" fontId="3" fillId="0" borderId="8" xfId="0" applyFont="1" applyBorder="1" applyAlignment="1">
      <alignment horizontal="center" vertical="top"/>
    </xf>
    <xf numFmtId="0" fontId="5" fillId="0" borderId="5" xfId="3" applyNumberFormat="1" applyFont="1" applyFill="1" applyBorder="1" applyAlignment="1" applyProtection="1">
      <alignment horizontal="justify" vertical="top" wrapText="1"/>
    </xf>
    <xf numFmtId="0" fontId="5" fillId="0" borderId="8" xfId="0" applyFont="1" applyBorder="1" applyAlignment="1">
      <alignment horizontal="center" vertical="top"/>
    </xf>
    <xf numFmtId="0" fontId="4" fillId="0" borderId="5" xfId="0" applyFont="1" applyBorder="1" applyAlignment="1">
      <alignment horizontal="center" vertical="center" wrapText="1"/>
    </xf>
    <xf numFmtId="9" fontId="4" fillId="0" borderId="5" xfId="1" applyFont="1" applyBorder="1" applyAlignment="1">
      <alignment horizontal="justify" vertical="top" wrapText="1"/>
    </xf>
    <xf numFmtId="0" fontId="5" fillId="0" borderId="5" xfId="0" applyFont="1" applyBorder="1" applyAlignment="1">
      <alignment wrapText="1"/>
    </xf>
    <xf numFmtId="0" fontId="0" fillId="0" borderId="0" xfId="0" applyFill="1"/>
    <xf numFmtId="4" fontId="5" fillId="0" borderId="0" xfId="0" applyNumberFormat="1" applyFont="1" applyBorder="1" applyAlignment="1">
      <alignment horizontal="right" wrapText="1"/>
    </xf>
    <xf numFmtId="4" fontId="11" fillId="0" borderId="3" xfId="0" applyNumberFormat="1" applyFont="1" applyBorder="1" applyAlignment="1">
      <alignment horizontal="right" wrapText="1"/>
    </xf>
    <xf numFmtId="0" fontId="5" fillId="0" borderId="10" xfId="0" applyFont="1" applyBorder="1" applyAlignment="1">
      <alignment horizontal="justify" vertical="top" wrapText="1"/>
    </xf>
    <xf numFmtId="0" fontId="5" fillId="0" borderId="18" xfId="0" quotePrefix="1" applyFont="1" applyBorder="1" applyAlignment="1">
      <alignment horizontal="justify" vertical="top" wrapText="1"/>
    </xf>
    <xf numFmtId="0" fontId="5" fillId="0" borderId="18" xfId="0" applyFont="1" applyBorder="1" applyAlignment="1">
      <alignment vertical="top"/>
    </xf>
    <xf numFmtId="0" fontId="5" fillId="0" borderId="11" xfId="0" applyFont="1" applyBorder="1" applyAlignment="1">
      <alignment vertical="top"/>
    </xf>
    <xf numFmtId="0" fontId="5" fillId="0" borderId="5" xfId="0" applyFont="1" applyBorder="1" applyAlignment="1">
      <alignment horizontal="justify" vertical="center"/>
    </xf>
    <xf numFmtId="4" fontId="5" fillId="0" borderId="0" xfId="0" applyNumberFormat="1" applyFont="1" applyFill="1" applyBorder="1" applyAlignment="1">
      <alignment horizontal="right" wrapText="1"/>
    </xf>
    <xf numFmtId="0" fontId="14" fillId="0" borderId="0" xfId="0" applyFont="1"/>
    <xf numFmtId="0" fontId="13" fillId="0" borderId="0" xfId="0" applyFont="1" applyAlignment="1">
      <alignment horizontal="left"/>
    </xf>
    <xf numFmtId="0" fontId="13" fillId="0" borderId="0" xfId="0" applyFont="1" applyBorder="1" applyAlignment="1">
      <alignment wrapText="1"/>
    </xf>
    <xf numFmtId="0" fontId="5" fillId="0" borderId="0" xfId="0" applyFont="1" applyFill="1" applyBorder="1" applyAlignment="1">
      <alignment horizontal="justify" vertical="top"/>
    </xf>
    <xf numFmtId="0" fontId="5" fillId="0" borderId="16" xfId="0" applyFont="1" applyFill="1" applyBorder="1" applyAlignment="1">
      <alignment horizontal="center" vertical="top" wrapText="1"/>
    </xf>
    <xf numFmtId="0" fontId="0" fillId="0" borderId="0" xfId="0" applyBorder="1"/>
    <xf numFmtId="0" fontId="5" fillId="0" borderId="10" xfId="0" applyFont="1" applyFill="1" applyBorder="1" applyAlignment="1">
      <alignment horizontal="center" vertical="top" wrapText="1"/>
    </xf>
    <xf numFmtId="0" fontId="0" fillId="0" borderId="0" xfId="0" applyAlignment="1">
      <alignment horizontal="center" vertical="center"/>
    </xf>
    <xf numFmtId="0" fontId="5" fillId="0" borderId="16" xfId="0" applyFont="1" applyBorder="1" applyAlignment="1">
      <alignment horizontal="center" vertical="top" wrapText="1"/>
    </xf>
    <xf numFmtId="0" fontId="11" fillId="5" borderId="6" xfId="0" applyFont="1" applyFill="1" applyBorder="1" applyAlignment="1">
      <alignment horizontal="center" vertical="top"/>
    </xf>
    <xf numFmtId="0" fontId="11" fillId="5" borderId="2" xfId="0" applyFont="1" applyFill="1" applyBorder="1" applyAlignment="1">
      <alignment horizontal="justify" vertical="top" wrapText="1"/>
    </xf>
    <xf numFmtId="0" fontId="11" fillId="5" borderId="2" xfId="0" applyFont="1" applyFill="1" applyBorder="1" applyAlignment="1">
      <alignment horizontal="justify" vertical="top"/>
    </xf>
    <xf numFmtId="4" fontId="5" fillId="5" borderId="7" xfId="0" applyNumberFormat="1" applyFont="1" applyFill="1" applyBorder="1" applyAlignment="1">
      <alignment horizontal="right" vertical="center"/>
    </xf>
    <xf numFmtId="0" fontId="4" fillId="0" borderId="10" xfId="0" applyFont="1" applyBorder="1" applyAlignment="1">
      <alignment horizontal="center" vertical="center" wrapText="1"/>
    </xf>
    <xf numFmtId="4" fontId="5" fillId="5" borderId="2" xfId="0" applyNumberFormat="1" applyFont="1" applyFill="1" applyBorder="1" applyAlignment="1">
      <alignment horizontal="right" wrapText="1"/>
    </xf>
    <xf numFmtId="4" fontId="5" fillId="7" borderId="4" xfId="0" applyNumberFormat="1" applyFont="1" applyFill="1" applyBorder="1" applyAlignment="1">
      <alignment horizontal="right" wrapText="1"/>
    </xf>
    <xf numFmtId="0" fontId="7" fillId="0" borderId="16" xfId="0" applyFont="1" applyBorder="1" applyAlignment="1">
      <alignment horizontal="center" vertical="top"/>
    </xf>
    <xf numFmtId="0" fontId="11" fillId="7" borderId="2" xfId="0" applyFont="1" applyFill="1" applyBorder="1" applyAlignment="1">
      <alignment horizontal="justify" vertical="justify" wrapText="1"/>
    </xf>
    <xf numFmtId="4" fontId="5" fillId="7" borderId="2" xfId="0" applyNumberFormat="1" applyFont="1" applyFill="1" applyBorder="1" applyAlignment="1">
      <alignment horizontal="right"/>
    </xf>
    <xf numFmtId="4" fontId="3" fillId="0" borderId="0" xfId="0" applyNumberFormat="1" applyFont="1" applyBorder="1" applyAlignment="1">
      <alignment horizontal="right"/>
    </xf>
    <xf numFmtId="0" fontId="5" fillId="0" borderId="4" xfId="0" applyFont="1" applyBorder="1" applyAlignment="1">
      <alignment horizontal="justify" vertical="top" wrapText="1"/>
    </xf>
    <xf numFmtId="4" fontId="5" fillId="0" borderId="4" xfId="0" applyNumberFormat="1" applyFont="1" applyBorder="1" applyAlignment="1">
      <alignment horizontal="right"/>
    </xf>
    <xf numFmtId="0" fontId="11" fillId="7" borderId="12" xfId="0" applyFont="1" applyFill="1" applyBorder="1" applyAlignment="1">
      <alignment horizontal="center" vertical="top"/>
    </xf>
    <xf numFmtId="0" fontId="11" fillId="7" borderId="4" xfId="0" applyFont="1" applyFill="1" applyBorder="1" applyAlignment="1">
      <alignment horizontal="justify" vertical="justify" wrapText="1"/>
    </xf>
    <xf numFmtId="4" fontId="5" fillId="7" borderId="4" xfId="0" applyNumberFormat="1" applyFont="1" applyFill="1" applyBorder="1" applyAlignment="1">
      <alignment horizontal="right"/>
    </xf>
    <xf numFmtId="0" fontId="20" fillId="0" borderId="0" xfId="0" applyFont="1"/>
    <xf numFmtId="0" fontId="0" fillId="0" borderId="0" xfId="0" applyAlignment="1">
      <alignment horizontal="right"/>
    </xf>
    <xf numFmtId="3" fontId="18" fillId="10" borderId="35" xfId="0" applyNumberFormat="1" applyFont="1" applyFill="1" applyBorder="1" applyAlignment="1" applyProtection="1">
      <alignment horizontal="center" vertical="center"/>
      <protection locked="0"/>
    </xf>
    <xf numFmtId="0" fontId="14" fillId="0" borderId="0" xfId="0" applyFont="1" applyAlignment="1">
      <alignment horizontal="center"/>
    </xf>
    <xf numFmtId="0" fontId="14" fillId="0" borderId="0" xfId="0" applyFont="1" applyAlignment="1">
      <alignment horizontal="right"/>
    </xf>
    <xf numFmtId="0" fontId="0" fillId="0" borderId="0" xfId="0" applyAlignment="1">
      <alignment horizontal="center"/>
    </xf>
    <xf numFmtId="0" fontId="3" fillId="5" borderId="2" xfId="0" applyFont="1" applyFill="1" applyBorder="1" applyAlignment="1">
      <alignment horizontal="center"/>
    </xf>
    <xf numFmtId="4" fontId="3" fillId="5" borderId="7" xfId="0" applyNumberFormat="1" applyFont="1" applyFill="1" applyBorder="1" applyAlignment="1">
      <alignment horizontal="right"/>
    </xf>
    <xf numFmtId="4" fontId="3" fillId="0" borderId="5" xfId="0" applyNumberFormat="1" applyFont="1" applyBorder="1" applyAlignment="1">
      <alignment horizontal="right"/>
    </xf>
    <xf numFmtId="0" fontId="4" fillId="0" borderId="0" xfId="0" applyFont="1" applyBorder="1" applyAlignment="1">
      <alignment horizontal="center"/>
    </xf>
    <xf numFmtId="0" fontId="5" fillId="0" borderId="0" xfId="0" applyFont="1" applyBorder="1" applyAlignment="1">
      <alignment horizontal="center" wrapText="1"/>
    </xf>
    <xf numFmtId="4" fontId="3" fillId="0" borderId="17" xfId="0" applyNumberFormat="1" applyFont="1" applyBorder="1" applyAlignment="1">
      <alignment horizontal="right"/>
    </xf>
    <xf numFmtId="0" fontId="5" fillId="0" borderId="3" xfId="0" applyFont="1" applyBorder="1" applyAlignment="1">
      <alignment horizontal="center"/>
    </xf>
    <xf numFmtId="4" fontId="4" fillId="0" borderId="0" xfId="0" applyNumberFormat="1" applyFont="1" applyBorder="1" applyAlignment="1">
      <alignment horizontal="right"/>
    </xf>
    <xf numFmtId="4" fontId="5" fillId="0" borderId="17" xfId="0" applyNumberFormat="1" applyFont="1" applyBorder="1" applyAlignment="1">
      <alignment horizontal="right" wrapText="1"/>
    </xf>
    <xf numFmtId="4" fontId="5" fillId="0" borderId="17" xfId="0" applyNumberFormat="1" applyFont="1" applyBorder="1" applyAlignment="1">
      <alignment horizontal="right"/>
    </xf>
    <xf numFmtId="0" fontId="5" fillId="0" borderId="0" xfId="0" applyFont="1" applyBorder="1" applyAlignment="1">
      <alignment horizontal="center"/>
    </xf>
    <xf numFmtId="0" fontId="0" fillId="0" borderId="0" xfId="0" applyBorder="1" applyAlignment="1">
      <alignment horizontal="center"/>
    </xf>
    <xf numFmtId="0" fontId="0" fillId="0" borderId="17" xfId="0" applyBorder="1" applyAlignment="1">
      <alignment horizontal="right"/>
    </xf>
    <xf numFmtId="4" fontId="3" fillId="0" borderId="10" xfId="0" applyNumberFormat="1" applyFont="1" applyBorder="1" applyAlignment="1">
      <alignment horizontal="right"/>
    </xf>
    <xf numFmtId="0" fontId="3" fillId="0" borderId="3" xfId="0" applyFont="1" applyBorder="1" applyAlignment="1">
      <alignment horizontal="center"/>
    </xf>
    <xf numFmtId="0" fontId="3" fillId="0" borderId="0" xfId="0" applyFont="1" applyBorder="1" applyAlignment="1">
      <alignment horizontal="center"/>
    </xf>
    <xf numFmtId="4" fontId="3" fillId="0" borderId="0" xfId="0" applyNumberFormat="1" applyFont="1" applyAlignment="1">
      <alignment horizontal="right"/>
    </xf>
    <xf numFmtId="0" fontId="13" fillId="5" borderId="2" xfId="0" applyFont="1" applyFill="1" applyBorder="1" applyAlignment="1">
      <alignment horizontal="center" wrapText="1"/>
    </xf>
    <xf numFmtId="4" fontId="14" fillId="5" borderId="7" xfId="0" applyNumberFormat="1" applyFont="1" applyFill="1" applyBorder="1" applyAlignment="1">
      <alignment horizontal="right"/>
    </xf>
    <xf numFmtId="0" fontId="11" fillId="5" borderId="2" xfId="0" applyFont="1" applyFill="1" applyBorder="1" applyAlignment="1">
      <alignment horizontal="center"/>
    </xf>
    <xf numFmtId="4" fontId="11" fillId="5" borderId="7" xfId="0" applyNumberFormat="1" applyFont="1" applyFill="1" applyBorder="1" applyAlignment="1">
      <alignment horizontal="right"/>
    </xf>
    <xf numFmtId="0" fontId="3" fillId="0" borderId="5" xfId="0" applyFont="1" applyBorder="1" applyAlignment="1">
      <alignment horizontal="center" wrapText="1"/>
    </xf>
    <xf numFmtId="0" fontId="4" fillId="0" borderId="1" xfId="0" applyFont="1" applyBorder="1" applyAlignment="1">
      <alignment horizontal="center"/>
    </xf>
    <xf numFmtId="4" fontId="4" fillId="0" borderId="1" xfId="0" applyNumberFormat="1" applyFont="1" applyBorder="1" applyAlignment="1">
      <alignment horizontal="right"/>
    </xf>
    <xf numFmtId="0" fontId="5" fillId="5" borderId="2" xfId="0" applyFont="1" applyFill="1" applyBorder="1" applyAlignment="1">
      <alignment horizontal="center"/>
    </xf>
    <xf numFmtId="4" fontId="5" fillId="5" borderId="7" xfId="0" applyNumberFormat="1" applyFont="1" applyFill="1" applyBorder="1" applyAlignment="1">
      <alignment horizontal="right"/>
    </xf>
    <xf numFmtId="0" fontId="5" fillId="0" borderId="0" xfId="0" applyFont="1" applyAlignment="1">
      <alignment horizontal="center"/>
    </xf>
    <xf numFmtId="4" fontId="5" fillId="0" borderId="0" xfId="0" applyNumberFormat="1" applyFont="1" applyAlignment="1">
      <alignment horizontal="center"/>
    </xf>
    <xf numFmtId="4" fontId="3" fillId="0" borderId="0" xfId="0" applyNumberFormat="1" applyFont="1" applyFill="1" applyBorder="1" applyAlignment="1">
      <alignment horizontal="right"/>
    </xf>
    <xf numFmtId="4" fontId="5" fillId="5" borderId="13" xfId="0" applyNumberFormat="1" applyFont="1" applyFill="1" applyBorder="1" applyAlignment="1">
      <alignment horizontal="right" wrapText="1"/>
    </xf>
    <xf numFmtId="4" fontId="5" fillId="0" borderId="0" xfId="0" applyNumberFormat="1" applyFont="1" applyFill="1" applyBorder="1" applyAlignment="1" applyProtection="1">
      <alignment horizontal="right" wrapText="1"/>
      <protection locked="0"/>
    </xf>
    <xf numFmtId="4" fontId="5" fillId="7" borderId="13" xfId="0" applyNumberFormat="1" applyFont="1" applyFill="1" applyBorder="1" applyAlignment="1">
      <alignment horizontal="right" wrapText="1"/>
    </xf>
    <xf numFmtId="4" fontId="5" fillId="0" borderId="32" xfId="0" applyNumberFormat="1" applyFont="1" applyBorder="1" applyAlignment="1">
      <alignment horizontal="right" wrapText="1"/>
    </xf>
    <xf numFmtId="0" fontId="0" fillId="0" borderId="7" xfId="0" applyBorder="1" applyAlignment="1">
      <alignment horizontal="right"/>
    </xf>
    <xf numFmtId="4" fontId="5" fillId="5" borderId="13" xfId="0" applyNumberFormat="1" applyFont="1" applyFill="1" applyBorder="1" applyAlignment="1">
      <alignment horizontal="right"/>
    </xf>
    <xf numFmtId="4" fontId="5" fillId="0" borderId="7" xfId="0" applyNumberFormat="1" applyFont="1" applyBorder="1" applyAlignment="1">
      <alignment horizontal="right"/>
    </xf>
    <xf numFmtId="0" fontId="0" fillId="0" borderId="15" xfId="0" applyBorder="1" applyAlignment="1">
      <alignment horizontal="right"/>
    </xf>
    <xf numFmtId="0" fontId="0" fillId="0" borderId="13" xfId="0" applyBorder="1" applyAlignment="1">
      <alignment horizontal="right"/>
    </xf>
    <xf numFmtId="4" fontId="5" fillId="7" borderId="13" xfId="0" applyNumberFormat="1" applyFont="1" applyFill="1" applyBorder="1" applyAlignment="1">
      <alignment horizontal="right"/>
    </xf>
    <xf numFmtId="0" fontId="5" fillId="7" borderId="4" xfId="0" applyFont="1" applyFill="1" applyBorder="1" applyAlignment="1">
      <alignment horizontal="center"/>
    </xf>
    <xf numFmtId="0" fontId="5" fillId="0" borderId="17" xfId="0" applyFont="1" applyBorder="1" applyAlignment="1">
      <alignment horizontal="right"/>
    </xf>
    <xf numFmtId="0" fontId="5" fillId="7" borderId="2" xfId="0" applyFont="1" applyFill="1" applyBorder="1" applyAlignment="1">
      <alignment horizontal="center"/>
    </xf>
    <xf numFmtId="4" fontId="5" fillId="7" borderId="7" xfId="0" applyNumberFormat="1" applyFont="1" applyFill="1" applyBorder="1" applyAlignment="1">
      <alignment horizontal="right"/>
    </xf>
    <xf numFmtId="0" fontId="3" fillId="0" borderId="5" xfId="0" applyFont="1" applyBorder="1" applyAlignment="1">
      <alignment horizontal="center"/>
    </xf>
    <xf numFmtId="0" fontId="7" fillId="0" borderId="0" xfId="0" applyFont="1" applyAlignment="1">
      <alignment horizontal="center"/>
    </xf>
    <xf numFmtId="0" fontId="20" fillId="0" borderId="0" xfId="0" applyFont="1" applyAlignment="1">
      <alignment horizontal="center"/>
    </xf>
    <xf numFmtId="0" fontId="20" fillId="0" borderId="0" xfId="0" applyFont="1" applyAlignment="1">
      <alignment horizontal="right"/>
    </xf>
    <xf numFmtId="4" fontId="3" fillId="5" borderId="2" xfId="0" applyNumberFormat="1" applyFont="1" applyFill="1" applyBorder="1" applyAlignment="1">
      <alignment horizontal="right"/>
    </xf>
    <xf numFmtId="4" fontId="5" fillId="0" borderId="3" xfId="0" applyNumberFormat="1" applyFont="1" applyBorder="1" applyAlignment="1">
      <alignment horizontal="right"/>
    </xf>
    <xf numFmtId="0" fontId="0" fillId="0" borderId="0" xfId="0" applyBorder="1" applyAlignment="1">
      <alignment horizontal="right"/>
    </xf>
    <xf numFmtId="4" fontId="3" fillId="0" borderId="3" xfId="0" applyNumberFormat="1" applyFont="1" applyBorder="1" applyAlignment="1">
      <alignment horizontal="right"/>
    </xf>
    <xf numFmtId="4" fontId="13" fillId="5" borderId="2" xfId="0" applyNumberFormat="1" applyFont="1" applyFill="1" applyBorder="1" applyAlignment="1">
      <alignment horizontal="right" wrapText="1"/>
    </xf>
    <xf numFmtId="4" fontId="13" fillId="5" borderId="2" xfId="0" applyNumberFormat="1" applyFont="1" applyFill="1" applyBorder="1" applyAlignment="1">
      <alignment horizontal="right"/>
    </xf>
    <xf numFmtId="4" fontId="5" fillId="0" borderId="5" xfId="0" applyNumberFormat="1" applyFont="1" applyFill="1" applyBorder="1" applyAlignment="1">
      <alignment horizontal="right"/>
    </xf>
    <xf numFmtId="4" fontId="11" fillId="5" borderId="2" xfId="0" applyNumberFormat="1" applyFont="1" applyFill="1" applyBorder="1" applyAlignment="1">
      <alignment horizontal="right"/>
    </xf>
    <xf numFmtId="4" fontId="5" fillId="0" borderId="0" xfId="0" applyNumberFormat="1" applyFont="1" applyFill="1" applyBorder="1" applyAlignment="1">
      <alignment horizontal="right"/>
    </xf>
    <xf numFmtId="4" fontId="5" fillId="5" borderId="2" xfId="0" applyNumberFormat="1" applyFont="1" applyFill="1" applyBorder="1" applyAlignment="1">
      <alignment horizontal="right"/>
    </xf>
    <xf numFmtId="4" fontId="5" fillId="0" borderId="5" xfId="0" applyNumberFormat="1" applyFont="1" applyFill="1" applyBorder="1" applyAlignment="1">
      <alignment horizontal="right" wrapText="1"/>
    </xf>
    <xf numFmtId="4" fontId="5" fillId="0" borderId="5" xfId="0" quotePrefix="1" applyNumberFormat="1" applyFont="1" applyBorder="1" applyAlignment="1">
      <alignment horizontal="right"/>
    </xf>
    <xf numFmtId="4" fontId="7" fillId="0" borderId="0" xfId="0" applyNumberFormat="1" applyFont="1" applyAlignment="1">
      <alignment horizontal="right"/>
    </xf>
    <xf numFmtId="0" fontId="4" fillId="0" borderId="5" xfId="0" applyFont="1" applyBorder="1" applyAlignment="1">
      <alignment horizontal="center" vertical="center"/>
    </xf>
    <xf numFmtId="0" fontId="5" fillId="0" borderId="0" xfId="0" applyFont="1"/>
    <xf numFmtId="0" fontId="5" fillId="0" borderId="0" xfId="0" applyFont="1" applyAlignment="1">
      <alignment horizontal="right" vertical="top" wrapText="1"/>
    </xf>
    <xf numFmtId="0" fontId="8" fillId="0" borderId="0" xfId="0" applyFont="1"/>
    <xf numFmtId="0" fontId="5" fillId="0" borderId="0" xfId="0" applyFont="1" applyAlignment="1">
      <alignment horizontal="center" vertical="justify" wrapText="1"/>
    </xf>
    <xf numFmtId="0" fontId="5" fillId="0" borderId="0" xfId="0" applyFont="1" applyAlignment="1">
      <alignment wrapText="1"/>
    </xf>
    <xf numFmtId="0" fontId="5" fillId="0" borderId="5" xfId="0" applyFont="1" applyFill="1" applyBorder="1" applyAlignment="1">
      <alignment horizontal="center" vertical="top"/>
    </xf>
    <xf numFmtId="0" fontId="4" fillId="0" borderId="4" xfId="0" applyFont="1" applyFill="1" applyBorder="1" applyAlignment="1">
      <alignment horizontal="center"/>
    </xf>
    <xf numFmtId="4" fontId="4" fillId="0" borderId="4" xfId="0" applyNumberFormat="1" applyFont="1" applyFill="1" applyBorder="1"/>
    <xf numFmtId="4" fontId="5" fillId="0" borderId="4" xfId="0" applyNumberFormat="1" applyFont="1" applyFill="1" applyBorder="1" applyAlignment="1">
      <alignment horizontal="right"/>
    </xf>
    <xf numFmtId="4" fontId="5" fillId="0" borderId="13" xfId="0" applyNumberFormat="1" applyFont="1" applyFill="1" applyBorder="1" applyAlignment="1">
      <alignment horizontal="right"/>
    </xf>
    <xf numFmtId="0" fontId="5" fillId="0" borderId="0" xfId="0" applyFont="1" applyFill="1"/>
    <xf numFmtId="0" fontId="5" fillId="0" borderId="0" xfId="0" applyFont="1" applyFill="1" applyAlignment="1">
      <alignment horizontal="center" vertical="top"/>
    </xf>
    <xf numFmtId="0" fontId="4" fillId="0" borderId="0" xfId="0" applyFont="1" applyFill="1" applyAlignment="1">
      <alignment horizontal="justify" vertical="top"/>
    </xf>
    <xf numFmtId="0" fontId="4" fillId="0" borderId="0" xfId="0" applyFont="1" applyFill="1" applyAlignment="1">
      <alignment horizontal="center"/>
    </xf>
    <xf numFmtId="4" fontId="4" fillId="0" borderId="0" xfId="0" applyNumberFormat="1" applyFont="1" applyFill="1"/>
    <xf numFmtId="4" fontId="5" fillId="0" borderId="0" xfId="0" applyNumberFormat="1" applyFont="1" applyFill="1" applyAlignment="1">
      <alignment horizontal="right"/>
    </xf>
    <xf numFmtId="2" fontId="5" fillId="0" borderId="0" xfId="6" applyNumberFormat="1" applyFont="1" applyFill="1" applyAlignment="1">
      <alignment horizontal="justify" vertical="top"/>
    </xf>
    <xf numFmtId="0" fontId="5" fillId="0" borderId="0" xfId="0" applyFont="1" applyFill="1" applyAlignment="1">
      <alignment horizontal="center"/>
    </xf>
    <xf numFmtId="4" fontId="5" fillId="0" borderId="0" xfId="0" applyNumberFormat="1" applyFont="1" applyFill="1"/>
    <xf numFmtId="4" fontId="5" fillId="0" borderId="0" xfId="0" applyNumberFormat="1" applyFont="1" applyFill="1" applyAlignment="1">
      <alignment horizontal="right" wrapText="1"/>
    </xf>
    <xf numFmtId="0" fontId="5" fillId="0" borderId="0" xfId="0" applyFont="1" applyFill="1" applyBorder="1" applyAlignment="1">
      <alignment horizontal="center" vertical="top" wrapText="1"/>
    </xf>
    <xf numFmtId="0" fontId="5" fillId="0" borderId="0" xfId="0" applyFont="1" applyAlignment="1">
      <alignment horizontal="justify" vertical="top" wrapText="1"/>
    </xf>
    <xf numFmtId="0" fontId="5" fillId="0" borderId="0" xfId="0" applyFont="1" applyFill="1" applyBorder="1" applyAlignment="1">
      <alignment horizontal="center" vertical="top"/>
    </xf>
    <xf numFmtId="0" fontId="5" fillId="0" borderId="0" xfId="5" applyFont="1" applyFill="1" applyBorder="1" applyAlignment="1">
      <alignment horizontal="justify" vertical="top" wrapText="1"/>
    </xf>
    <xf numFmtId="0" fontId="5" fillId="0" borderId="0" xfId="0" applyFont="1" applyFill="1" applyBorder="1" applyAlignment="1">
      <alignment horizontal="center"/>
    </xf>
    <xf numFmtId="4" fontId="5" fillId="0" borderId="0" xfId="0" applyNumberFormat="1" applyFont="1" applyFill="1" applyBorder="1"/>
    <xf numFmtId="2" fontId="5" fillId="0" borderId="5" xfId="6" applyNumberFormat="1" applyFont="1" applyFill="1" applyBorder="1" applyAlignment="1">
      <alignment horizontal="justify" vertical="top"/>
    </xf>
    <xf numFmtId="0" fontId="5" fillId="0" borderId="5" xfId="0" applyFont="1" applyFill="1" applyBorder="1" applyAlignment="1">
      <alignment horizontal="center"/>
    </xf>
    <xf numFmtId="4" fontId="5" fillId="0" borderId="5" xfId="0" applyNumberFormat="1" applyFont="1" applyFill="1" applyBorder="1"/>
    <xf numFmtId="4" fontId="3" fillId="0" borderId="5" xfId="0" applyNumberFormat="1" applyFont="1" applyFill="1" applyBorder="1" applyAlignment="1">
      <alignment horizontal="right"/>
    </xf>
    <xf numFmtId="0" fontId="3" fillId="0" borderId="0" xfId="0" applyFont="1" applyFill="1" applyBorder="1" applyAlignment="1">
      <alignment horizontal="center" wrapText="1"/>
    </xf>
    <xf numFmtId="4" fontId="3" fillId="0" borderId="0" xfId="0" applyNumberFormat="1" applyFont="1" applyFill="1" applyBorder="1" applyAlignment="1">
      <alignment horizontal="right" wrapText="1"/>
    </xf>
    <xf numFmtId="4" fontId="3" fillId="0" borderId="0" xfId="0" applyNumberFormat="1" applyFont="1" applyFill="1" applyBorder="1" applyAlignment="1" applyProtection="1">
      <alignment horizontal="right"/>
      <protection locked="0"/>
    </xf>
    <xf numFmtId="4" fontId="3" fillId="0" borderId="5" xfId="0" applyNumberFormat="1" applyFont="1" applyFill="1" applyBorder="1" applyAlignment="1">
      <alignment horizontal="right" wrapText="1"/>
    </xf>
    <xf numFmtId="0" fontId="5" fillId="0" borderId="5" xfId="0" applyFont="1" applyFill="1" applyBorder="1" applyAlignment="1">
      <alignment horizontal="justify" vertical="top"/>
    </xf>
    <xf numFmtId="0" fontId="3" fillId="0" borderId="5" xfId="0" applyFont="1" applyFill="1" applyBorder="1" applyAlignment="1">
      <alignment horizontal="center" wrapText="1"/>
    </xf>
    <xf numFmtId="0" fontId="5" fillId="0" borderId="21" xfId="0" applyFont="1" applyBorder="1" applyAlignment="1">
      <alignment horizontal="center" vertical="top"/>
    </xf>
    <xf numFmtId="0" fontId="4" fillId="0" borderId="21" xfId="0" applyFont="1" applyBorder="1" applyAlignment="1">
      <alignment horizontal="justify" vertical="top"/>
    </xf>
    <xf numFmtId="0" fontId="5" fillId="0" borderId="22" xfId="0" applyFont="1" applyBorder="1" applyAlignment="1">
      <alignment horizontal="center"/>
    </xf>
    <xf numFmtId="4" fontId="5" fillId="0" borderId="22" xfId="0" applyNumberFormat="1" applyFont="1" applyBorder="1" applyAlignment="1">
      <alignment horizontal="right"/>
    </xf>
    <xf numFmtId="0" fontId="5" fillId="0" borderId="1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2" xfId="0" applyFont="1" applyFill="1" applyBorder="1" applyAlignment="1">
      <alignment horizontal="justify" vertical="top" wrapText="1"/>
    </xf>
    <xf numFmtId="0" fontId="5" fillId="0" borderId="2" xfId="0" applyFont="1" applyFill="1" applyBorder="1" applyAlignment="1">
      <alignment horizontal="center" wrapText="1"/>
    </xf>
    <xf numFmtId="4" fontId="5" fillId="0" borderId="2" xfId="0" applyNumberFormat="1" applyFont="1" applyFill="1" applyBorder="1" applyAlignment="1">
      <alignment horizontal="right" wrapText="1"/>
    </xf>
    <xf numFmtId="0" fontId="11" fillId="0" borderId="0" xfId="0" applyFont="1" applyFill="1" applyBorder="1" applyAlignment="1">
      <alignment horizontal="center" vertical="top"/>
    </xf>
    <xf numFmtId="0" fontId="11" fillId="0" borderId="0" xfId="0" applyFont="1" applyFill="1" applyBorder="1" applyAlignment="1">
      <alignment horizontal="justify" vertical="top"/>
    </xf>
    <xf numFmtId="0" fontId="0" fillId="0" borderId="0" xfId="0" applyAlignment="1"/>
    <xf numFmtId="0" fontId="5" fillId="0" borderId="5" xfId="5" applyFont="1" applyFill="1" applyBorder="1" applyAlignment="1">
      <alignment horizontal="justify" vertical="top" wrapText="1"/>
    </xf>
    <xf numFmtId="0" fontId="3" fillId="0" borderId="21" xfId="0" applyFont="1" applyBorder="1" applyAlignment="1">
      <alignment horizontal="center" vertical="top"/>
    </xf>
    <xf numFmtId="0" fontId="4" fillId="0" borderId="22" xfId="0" applyFont="1" applyBorder="1" applyAlignment="1">
      <alignment horizontal="justify" vertical="top"/>
    </xf>
    <xf numFmtId="0" fontId="3" fillId="0" borderId="22" xfId="0" applyFont="1" applyBorder="1" applyAlignment="1">
      <alignment horizontal="center"/>
    </xf>
    <xf numFmtId="4" fontId="3" fillId="0" borderId="22" xfId="0" applyNumberFormat="1" applyFont="1" applyBorder="1" applyAlignment="1">
      <alignment horizontal="right"/>
    </xf>
    <xf numFmtId="0" fontId="11" fillId="0" borderId="0" xfId="0" applyFont="1" applyFill="1" applyBorder="1" applyAlignment="1">
      <alignment horizontal="center"/>
    </xf>
    <xf numFmtId="4" fontId="11" fillId="0" borderId="0" xfId="0" applyNumberFormat="1" applyFont="1" applyFill="1" applyBorder="1" applyAlignment="1">
      <alignment horizontal="right"/>
    </xf>
    <xf numFmtId="0" fontId="11" fillId="0" borderId="5" xfId="0" applyFont="1" applyFill="1" applyBorder="1" applyAlignment="1">
      <alignment horizontal="center" vertical="top"/>
    </xf>
    <xf numFmtId="0" fontId="11" fillId="0" borderId="5" xfId="0" applyFont="1" applyFill="1" applyBorder="1" applyAlignment="1">
      <alignment horizontal="center"/>
    </xf>
    <xf numFmtId="4" fontId="11" fillId="0" borderId="5" xfId="0" applyNumberFormat="1" applyFont="1" applyFill="1" applyBorder="1" applyAlignment="1">
      <alignment horizontal="right"/>
    </xf>
    <xf numFmtId="49" fontId="5" fillId="0" borderId="14" xfId="0" applyNumberFormat="1" applyFont="1" applyBorder="1" applyAlignment="1">
      <alignment horizontal="center" vertical="top" wrapText="1"/>
    </xf>
    <xf numFmtId="0" fontId="5" fillId="0" borderId="5" xfId="0" applyFont="1" applyBorder="1" applyAlignment="1">
      <alignment horizontal="center" vertical="center"/>
    </xf>
    <xf numFmtId="0" fontId="3" fillId="0" borderId="0" xfId="0" applyFont="1" applyAlignment="1">
      <alignment horizontal="center"/>
    </xf>
    <xf numFmtId="0" fontId="5" fillId="0" borderId="5" xfId="0" applyFont="1" applyBorder="1"/>
    <xf numFmtId="0" fontId="0" fillId="3" borderId="0" xfId="0" applyFill="1" applyAlignment="1">
      <alignment horizontal="center" vertical="center"/>
    </xf>
    <xf numFmtId="4" fontId="5" fillId="0" borderId="0" xfId="2" applyNumberFormat="1" applyFont="1" applyAlignment="1">
      <alignment horizontal="right" wrapText="1"/>
    </xf>
    <xf numFmtId="0" fontId="0" fillId="3" borderId="0" xfId="0" applyFill="1"/>
    <xf numFmtId="0" fontId="27" fillId="0" borderId="0" xfId="7" applyFont="1" applyAlignment="1">
      <alignment wrapText="1"/>
    </xf>
    <xf numFmtId="0" fontId="27" fillId="0" borderId="0" xfId="0" applyFont="1"/>
    <xf numFmtId="0" fontId="27" fillId="0" borderId="36" xfId="0" applyFont="1" applyBorder="1"/>
    <xf numFmtId="0" fontId="27" fillId="0" borderId="37" xfId="0" applyFont="1" applyBorder="1"/>
    <xf numFmtId="4" fontId="0" fillId="0" borderId="0" xfId="0" applyNumberFormat="1" applyAlignment="1">
      <alignment horizontal="right" wrapText="1"/>
    </xf>
    <xf numFmtId="4" fontId="11" fillId="0" borderId="0" xfId="0" applyNumberFormat="1" applyFont="1" applyAlignment="1">
      <alignment horizontal="right" wrapText="1"/>
    </xf>
    <xf numFmtId="4" fontId="11" fillId="0" borderId="0" xfId="0" applyNumberFormat="1" applyFont="1" applyAlignment="1">
      <alignment horizontal="right"/>
    </xf>
    <xf numFmtId="0" fontId="5" fillId="0" borderId="0" xfId="0" applyFont="1" applyAlignment="1">
      <alignment horizontal="right"/>
    </xf>
    <xf numFmtId="0" fontId="5" fillId="0" borderId="0" xfId="0" applyFont="1" applyAlignment="1">
      <alignment vertical="top"/>
    </xf>
    <xf numFmtId="4" fontId="5" fillId="0" borderId="0" xfId="0" quotePrefix="1" applyNumberFormat="1" applyFont="1" applyAlignment="1">
      <alignment horizontal="right"/>
    </xf>
    <xf numFmtId="0" fontId="5" fillId="0" borderId="5" xfId="0" applyFont="1" applyFill="1" applyBorder="1" applyAlignment="1">
      <alignment horizontal="center" wrapText="1"/>
    </xf>
    <xf numFmtId="0" fontId="5" fillId="0" borderId="0" xfId="0" applyFont="1" applyFill="1" applyBorder="1" applyAlignment="1">
      <alignment horizontal="center" wrapText="1"/>
    </xf>
    <xf numFmtId="0" fontId="5" fillId="0" borderId="10" xfId="0" applyFont="1" applyFill="1" applyBorder="1" applyAlignment="1">
      <alignment horizontal="justify" vertical="top" wrapText="1"/>
    </xf>
    <xf numFmtId="4" fontId="3" fillId="0" borderId="10" xfId="0" applyNumberFormat="1" applyFont="1" applyFill="1" applyBorder="1" applyAlignment="1">
      <alignment horizontal="right"/>
    </xf>
    <xf numFmtId="0" fontId="5" fillId="0" borderId="11" xfId="0" applyFont="1" applyFill="1" applyBorder="1" applyAlignment="1">
      <alignment horizontal="justify" vertical="top" wrapText="1"/>
    </xf>
    <xf numFmtId="0" fontId="5" fillId="0" borderId="11" xfId="0" applyFont="1" applyFill="1" applyBorder="1" applyAlignment="1">
      <alignment horizontal="center" wrapText="1"/>
    </xf>
    <xf numFmtId="0" fontId="23" fillId="0" borderId="5" xfId="5" applyFont="1" applyFill="1" applyBorder="1" applyAlignment="1">
      <alignment horizontal="justify" vertical="top" wrapText="1"/>
    </xf>
    <xf numFmtId="0" fontId="3" fillId="0" borderId="5" xfId="0" applyFont="1" applyFill="1" applyBorder="1" applyAlignment="1">
      <alignment horizontal="center"/>
    </xf>
    <xf numFmtId="0" fontId="3" fillId="0" borderId="7" xfId="0" applyFont="1" applyFill="1" applyBorder="1" applyAlignment="1">
      <alignment horizontal="center"/>
    </xf>
    <xf numFmtId="4" fontId="3" fillId="0" borderId="9" xfId="0" applyNumberFormat="1" applyFont="1" applyFill="1" applyBorder="1" applyAlignment="1">
      <alignment horizontal="right"/>
    </xf>
    <xf numFmtId="4" fontId="5" fillId="0" borderId="13" xfId="0" applyNumberFormat="1" applyFont="1" applyBorder="1" applyAlignment="1">
      <alignment horizontal="right"/>
    </xf>
    <xf numFmtId="4" fontId="5" fillId="0" borderId="15" xfId="0" applyNumberFormat="1" applyFont="1" applyBorder="1" applyAlignment="1">
      <alignment horizontal="right"/>
    </xf>
    <xf numFmtId="0" fontId="12" fillId="7" borderId="8" xfId="0" applyFont="1" applyFill="1" applyBorder="1" applyAlignment="1">
      <alignment horizontal="center" vertical="top"/>
    </xf>
    <xf numFmtId="0" fontId="12" fillId="7" borderId="3" xfId="0" applyFont="1" applyFill="1" applyBorder="1" applyAlignment="1">
      <alignment horizontal="justify" vertical="top" wrapText="1"/>
    </xf>
    <xf numFmtId="0" fontId="11" fillId="7" borderId="3" xfId="0" applyFont="1" applyFill="1" applyBorder="1" applyAlignment="1">
      <alignment horizontal="center"/>
    </xf>
    <xf numFmtId="4" fontId="11" fillId="7" borderId="3" xfId="0" applyNumberFormat="1" applyFont="1" applyFill="1" applyBorder="1" applyAlignment="1">
      <alignment horizontal="right"/>
    </xf>
    <xf numFmtId="4" fontId="25" fillId="0" borderId="0" xfId="0" applyNumberFormat="1" applyFont="1" applyFill="1" applyBorder="1" applyAlignment="1">
      <alignment horizontal="right"/>
    </xf>
    <xf numFmtId="4" fontId="5" fillId="0" borderId="17" xfId="2" applyNumberFormat="1" applyFont="1" applyFill="1" applyBorder="1" applyAlignment="1">
      <alignment horizontal="right" wrapText="1"/>
    </xf>
    <xf numFmtId="4" fontId="4" fillId="0" borderId="17" xfId="0" applyNumberFormat="1" applyFont="1" applyFill="1" applyBorder="1" applyAlignment="1">
      <alignment horizontal="right" vertical="center"/>
    </xf>
    <xf numFmtId="0" fontId="5" fillId="0" borderId="5" xfId="0" applyFont="1" applyFill="1" applyBorder="1" applyAlignment="1">
      <alignment vertical="top" wrapText="1"/>
    </xf>
    <xf numFmtId="0" fontId="5" fillId="0" borderId="5" xfId="0" applyFont="1" applyFill="1" applyBorder="1"/>
    <xf numFmtId="0" fontId="3" fillId="0" borderId="0" xfId="0" applyFont="1" applyAlignment="1">
      <alignment horizontal="right"/>
    </xf>
    <xf numFmtId="0" fontId="3" fillId="0" borderId="17" xfId="0" applyFont="1" applyBorder="1" applyAlignment="1">
      <alignment horizontal="right"/>
    </xf>
    <xf numFmtId="0" fontId="27" fillId="0" borderId="0" xfId="0" applyFont="1" applyFill="1"/>
    <xf numFmtId="0" fontId="27" fillId="0" borderId="36" xfId="0" applyFont="1" applyFill="1" applyBorder="1"/>
    <xf numFmtId="0" fontId="27" fillId="0" borderId="37" xfId="0" applyFont="1" applyFill="1" applyBorder="1"/>
    <xf numFmtId="4" fontId="3" fillId="0" borderId="0" xfId="0" applyNumberFormat="1" applyFont="1" applyFill="1" applyAlignment="1">
      <alignment horizontal="right" wrapText="1"/>
    </xf>
    <xf numFmtId="0" fontId="5" fillId="0" borderId="10" xfId="0" applyFont="1" applyFill="1" applyBorder="1" applyAlignment="1">
      <alignment horizontal="justify" vertical="top"/>
    </xf>
    <xf numFmtId="4" fontId="5" fillId="0" borderId="2" xfId="0" applyNumberFormat="1" applyFont="1" applyFill="1" applyBorder="1" applyAlignment="1">
      <alignment horizontal="right"/>
    </xf>
    <xf numFmtId="4" fontId="5" fillId="0" borderId="7" xfId="0" applyNumberFormat="1" applyFont="1" applyFill="1" applyBorder="1" applyAlignment="1">
      <alignment horizontal="right"/>
    </xf>
    <xf numFmtId="0" fontId="5" fillId="0" borderId="18" xfId="0" applyFont="1" applyFill="1" applyBorder="1" applyAlignment="1">
      <alignment vertical="top"/>
    </xf>
    <xf numFmtId="4" fontId="3" fillId="0" borderId="0" xfId="0" applyNumberFormat="1" applyFont="1" applyFill="1" applyAlignment="1">
      <alignment horizontal="right"/>
    </xf>
    <xf numFmtId="4" fontId="3" fillId="0" borderId="17" xfId="0" applyNumberFormat="1" applyFont="1" applyFill="1" applyBorder="1" applyAlignment="1">
      <alignment horizontal="right"/>
    </xf>
    <xf numFmtId="4" fontId="4" fillId="0" borderId="1" xfId="0" applyNumberFormat="1" applyFont="1" applyFill="1" applyBorder="1" applyAlignment="1">
      <alignment horizontal="right"/>
    </xf>
    <xf numFmtId="0" fontId="5" fillId="0" borderId="18" xfId="0" applyFont="1" applyBorder="1" applyAlignment="1">
      <alignment horizontal="justify" vertical="top" wrapText="1"/>
    </xf>
    <xf numFmtId="0" fontId="5" fillId="0" borderId="6" xfId="0" applyFont="1" applyBorder="1" applyAlignment="1">
      <alignment horizontal="center" vertical="top"/>
    </xf>
    <xf numFmtId="0" fontId="5" fillId="0" borderId="2" xfId="0" applyFont="1" applyBorder="1" applyAlignment="1">
      <alignment horizontal="center"/>
    </xf>
    <xf numFmtId="4" fontId="5" fillId="0" borderId="2" xfId="0" applyNumberFormat="1" applyFont="1" applyBorder="1" applyAlignment="1">
      <alignment horizontal="right"/>
    </xf>
    <xf numFmtId="0" fontId="5" fillId="0" borderId="13" xfId="0" applyFont="1" applyBorder="1" applyAlignment="1">
      <alignment horizontal="center"/>
    </xf>
    <xf numFmtId="0" fontId="5" fillId="0" borderId="1" xfId="0" applyFont="1" applyBorder="1" applyAlignment="1">
      <alignment vertical="top"/>
    </xf>
    <xf numFmtId="0" fontId="5" fillId="0" borderId="2" xfId="0" applyFont="1" applyFill="1" applyBorder="1" applyAlignment="1">
      <alignment horizontal="center"/>
    </xf>
    <xf numFmtId="0" fontId="5" fillId="0" borderId="7" xfId="0" applyFont="1" applyFill="1" applyBorder="1" applyAlignment="1">
      <alignment horizontal="center"/>
    </xf>
    <xf numFmtId="0" fontId="5" fillId="0" borderId="14" xfId="0" applyFont="1" applyBorder="1" applyAlignment="1">
      <alignment horizontal="center" vertical="top"/>
    </xf>
    <xf numFmtId="0" fontId="5" fillId="0" borderId="7" xfId="0" applyFont="1" applyBorder="1" applyAlignment="1">
      <alignment horizontal="center"/>
    </xf>
    <xf numFmtId="0" fontId="5" fillId="0" borderId="13" xfId="0" applyFont="1" applyBorder="1" applyAlignment="1">
      <alignment horizontal="justify" vertical="top"/>
    </xf>
    <xf numFmtId="0" fontId="5" fillId="0" borderId="7" xfId="0" applyFont="1" applyBorder="1" applyAlignment="1">
      <alignment horizontal="justify" vertical="top"/>
    </xf>
    <xf numFmtId="0" fontId="5" fillId="0" borderId="7" xfId="0" applyFont="1" applyFill="1" applyBorder="1" applyAlignment="1">
      <alignment horizontal="justify" vertical="top"/>
    </xf>
    <xf numFmtId="49" fontId="5" fillId="0" borderId="5" xfId="0" applyNumberFormat="1" applyFont="1" applyBorder="1" applyAlignment="1">
      <alignment horizontal="center" vertical="top" wrapText="1"/>
    </xf>
    <xf numFmtId="0" fontId="5" fillId="0" borderId="5" xfId="0" applyFont="1" applyBorder="1" applyAlignment="1">
      <alignment horizontal="center" wrapText="1"/>
    </xf>
    <xf numFmtId="4" fontId="5" fillId="0" borderId="5" xfId="0" applyNumberFormat="1" applyFont="1" applyBorder="1" applyAlignment="1">
      <alignment horizontal="right" wrapText="1"/>
    </xf>
    <xf numFmtId="4" fontId="5" fillId="0" borderId="5" xfId="0" applyNumberFormat="1" applyFont="1" applyBorder="1" applyAlignment="1">
      <alignment horizontal="right"/>
    </xf>
    <xf numFmtId="0" fontId="5" fillId="0" borderId="10" xfId="0" applyFont="1" applyBorder="1" applyAlignment="1">
      <alignment horizontal="center" wrapText="1"/>
    </xf>
    <xf numFmtId="4" fontId="5" fillId="0" borderId="10" xfId="0" applyNumberFormat="1" applyFont="1" applyBorder="1" applyAlignment="1">
      <alignment horizontal="right"/>
    </xf>
    <xf numFmtId="0" fontId="5" fillId="0" borderId="5" xfId="0" applyFont="1" applyBorder="1" applyAlignment="1">
      <alignment horizontal="center"/>
    </xf>
    <xf numFmtId="0" fontId="5" fillId="0" borderId="4" xfId="0" applyFont="1" applyBorder="1" applyAlignment="1">
      <alignment horizontal="center"/>
    </xf>
    <xf numFmtId="0" fontId="12" fillId="7" borderId="6" xfId="0" applyFont="1" applyFill="1" applyBorder="1" applyAlignment="1">
      <alignment horizontal="center" vertical="top"/>
    </xf>
    <xf numFmtId="4" fontId="5" fillId="0" borderId="10" xfId="0" applyNumberFormat="1" applyFont="1" applyFill="1" applyBorder="1" applyAlignment="1">
      <alignment horizontal="right" wrapText="1"/>
    </xf>
    <xf numFmtId="4" fontId="5" fillId="0" borderId="11" xfId="0" applyNumberFormat="1" applyFont="1" applyFill="1" applyBorder="1" applyAlignment="1">
      <alignment horizontal="right" wrapText="1"/>
    </xf>
    <xf numFmtId="0" fontId="5" fillId="0" borderId="12" xfId="0" applyFont="1" applyBorder="1" applyAlignment="1">
      <alignment horizontal="center" vertical="top"/>
    </xf>
    <xf numFmtId="0" fontId="5" fillId="0" borderId="16" xfId="0" applyFont="1" applyBorder="1" applyAlignment="1">
      <alignment horizontal="center" vertical="top"/>
    </xf>
    <xf numFmtId="0" fontId="5" fillId="0" borderId="11" xfId="0" applyFont="1" applyBorder="1" applyAlignment="1">
      <alignment horizontal="center" vertical="top"/>
    </xf>
    <xf numFmtId="0" fontId="3" fillId="0" borderId="10" xfId="0" applyFont="1" applyBorder="1" applyAlignment="1">
      <alignment horizontal="center"/>
    </xf>
    <xf numFmtId="44" fontId="5" fillId="2" borderId="5" xfId="13" applyFont="1" applyFill="1" applyBorder="1" applyAlignment="1" applyProtection="1">
      <alignment horizontal="right" wrapText="1"/>
      <protection locked="0"/>
    </xf>
    <xf numFmtId="44" fontId="3" fillId="0" borderId="5" xfId="13" applyFont="1" applyBorder="1" applyAlignment="1">
      <alignment horizontal="right"/>
    </xf>
    <xf numFmtId="44" fontId="4" fillId="0" borderId="0" xfId="13" applyFont="1" applyFill="1" applyBorder="1" applyAlignment="1">
      <alignment horizontal="right"/>
    </xf>
    <xf numFmtId="44" fontId="4" fillId="0" borderId="17" xfId="13" applyFont="1" applyBorder="1" applyAlignment="1">
      <alignment horizontal="right"/>
    </xf>
    <xf numFmtId="44" fontId="5" fillId="0" borderId="0" xfId="13" applyFont="1" applyFill="1" applyBorder="1" applyAlignment="1">
      <alignment horizontal="right" wrapText="1"/>
    </xf>
    <xf numFmtId="44" fontId="3" fillId="0" borderId="17" xfId="13" applyFont="1" applyBorder="1" applyAlignment="1">
      <alignment horizontal="right"/>
    </xf>
    <xf numFmtId="44" fontId="5" fillId="2" borderId="5" xfId="0" applyNumberFormat="1" applyFont="1" applyFill="1" applyBorder="1" applyAlignment="1" applyProtection="1">
      <alignment horizontal="right"/>
      <protection locked="0"/>
    </xf>
    <xf numFmtId="44" fontId="5" fillId="2" borderId="5" xfId="0" applyNumberFormat="1" applyFont="1" applyFill="1" applyBorder="1" applyAlignment="1" applyProtection="1">
      <alignment horizontal="right" wrapText="1"/>
      <protection locked="0"/>
    </xf>
    <xf numFmtId="44" fontId="5" fillId="2" borderId="5" xfId="13" applyFont="1" applyFill="1" applyBorder="1" applyAlignment="1" applyProtection="1">
      <alignment horizontal="right"/>
      <protection locked="0"/>
    </xf>
    <xf numFmtId="44" fontId="5" fillId="0" borderId="5" xfId="13" applyFont="1" applyFill="1" applyBorder="1" applyAlignment="1">
      <alignment horizontal="right" wrapText="1"/>
    </xf>
    <xf numFmtId="44" fontId="5" fillId="0" borderId="5" xfId="13" applyFont="1" applyBorder="1" applyAlignment="1">
      <alignment horizontal="right" wrapText="1"/>
    </xf>
    <xf numFmtId="44" fontId="3" fillId="0" borderId="5" xfId="13" applyFont="1" applyFill="1" applyBorder="1" applyAlignment="1">
      <alignment horizontal="right"/>
    </xf>
    <xf numFmtId="44" fontId="0" fillId="0" borderId="0" xfId="13" applyFont="1" applyBorder="1" applyAlignment="1">
      <alignment horizontal="right"/>
    </xf>
    <xf numFmtId="44" fontId="0" fillId="0" borderId="17" xfId="13" applyFont="1" applyBorder="1" applyAlignment="1">
      <alignment horizontal="right"/>
    </xf>
    <xf numFmtId="44" fontId="3" fillId="0" borderId="10" xfId="13" applyFont="1" applyFill="1" applyBorder="1" applyAlignment="1">
      <alignment horizontal="right"/>
    </xf>
    <xf numFmtId="44" fontId="5" fillId="0" borderId="2" xfId="13" applyFont="1" applyFill="1" applyBorder="1" applyAlignment="1" applyProtection="1">
      <alignment horizontal="right"/>
      <protection locked="0"/>
    </xf>
    <xf numFmtId="44" fontId="3" fillId="0" borderId="7" xfId="13" applyFont="1" applyFill="1" applyBorder="1" applyAlignment="1">
      <alignment horizontal="right"/>
    </xf>
    <xf numFmtId="44" fontId="3" fillId="0" borderId="11" xfId="13" applyFont="1" applyFill="1" applyBorder="1" applyAlignment="1">
      <alignment horizontal="right"/>
    </xf>
    <xf numFmtId="44" fontId="5" fillId="0" borderId="0" xfId="13" applyFont="1" applyFill="1" applyBorder="1" applyAlignment="1" applyProtection="1">
      <alignment horizontal="right"/>
      <protection locked="0"/>
    </xf>
    <xf numFmtId="44" fontId="3" fillId="0" borderId="0" xfId="13" applyFont="1" applyFill="1" applyBorder="1" applyAlignment="1">
      <alignment horizontal="right"/>
    </xf>
    <xf numFmtId="44" fontId="3" fillId="0" borderId="22" xfId="13" applyFont="1" applyBorder="1" applyAlignment="1">
      <alignment horizontal="right"/>
    </xf>
    <xf numFmtId="44" fontId="3" fillId="0" borderId="23" xfId="13" applyFont="1" applyBorder="1" applyAlignment="1">
      <alignment horizontal="right"/>
    </xf>
    <xf numFmtId="44" fontId="5" fillId="0" borderId="5" xfId="13" applyFont="1" applyFill="1" applyBorder="1" applyAlignment="1">
      <alignment horizontal="right"/>
    </xf>
    <xf numFmtId="44" fontId="3" fillId="0" borderId="9" xfId="13" applyFont="1" applyBorder="1" applyAlignment="1">
      <alignment horizontal="right"/>
    </xf>
    <xf numFmtId="0" fontId="5" fillId="3" borderId="5" xfId="0" applyFont="1" applyFill="1" applyBorder="1" applyAlignment="1">
      <alignment horizontal="justify" vertical="top" wrapText="1"/>
    </xf>
    <xf numFmtId="44" fontId="3" fillId="0" borderId="5" xfId="13" applyFont="1" applyFill="1" applyBorder="1" applyAlignment="1" applyProtection="1">
      <alignment horizontal="right"/>
      <protection locked="0"/>
    </xf>
    <xf numFmtId="44" fontId="3" fillId="2" borderId="5" xfId="13" applyFont="1" applyFill="1" applyBorder="1" applyAlignment="1" applyProtection="1">
      <alignment horizontal="right"/>
      <protection locked="0"/>
    </xf>
    <xf numFmtId="44" fontId="5" fillId="0" borderId="0" xfId="13" applyFont="1" applyFill="1" applyBorder="1" applyAlignment="1">
      <alignment horizontal="right"/>
    </xf>
    <xf numFmtId="44" fontId="5" fillId="0" borderId="0" xfId="13" applyFont="1" applyBorder="1" applyAlignment="1">
      <alignment horizontal="right"/>
    </xf>
    <xf numFmtId="44" fontId="5" fillId="0" borderId="17" xfId="13" applyFont="1" applyBorder="1" applyAlignment="1">
      <alignment horizontal="right"/>
    </xf>
    <xf numFmtId="44" fontId="3" fillId="0" borderId="0" xfId="13" applyFont="1" applyBorder="1" applyAlignment="1">
      <alignment horizontal="right"/>
    </xf>
    <xf numFmtId="44" fontId="5" fillId="0" borderId="22" xfId="13" applyFont="1" applyBorder="1" applyAlignment="1">
      <alignment horizontal="right"/>
    </xf>
    <xf numFmtId="44" fontId="3" fillId="2" borderId="10" xfId="13" applyFont="1" applyFill="1" applyBorder="1" applyAlignment="1" applyProtection="1">
      <alignment horizontal="right" wrapText="1"/>
      <protection locked="0"/>
    </xf>
    <xf numFmtId="44" fontId="3" fillId="0" borderId="3" xfId="13" applyFont="1" applyBorder="1" applyAlignment="1">
      <alignment horizontal="right"/>
    </xf>
    <xf numFmtId="44" fontId="3" fillId="2" borderId="5" xfId="13" applyFont="1" applyFill="1" applyBorder="1" applyAlignment="1" applyProtection="1">
      <alignment horizontal="right" wrapText="1"/>
      <protection locked="0"/>
    </xf>
    <xf numFmtId="0" fontId="5" fillId="3" borderId="5" xfId="0" applyFont="1" applyFill="1" applyBorder="1" applyAlignment="1">
      <alignment horizontal="justify" vertical="top"/>
    </xf>
    <xf numFmtId="44" fontId="5" fillId="0" borderId="5" xfId="13" applyFont="1" applyBorder="1" applyAlignment="1" applyProtection="1">
      <alignment horizontal="right" wrapText="1"/>
    </xf>
    <xf numFmtId="44" fontId="5" fillId="0" borderId="5" xfId="13" applyFont="1" applyFill="1" applyBorder="1" applyAlignment="1" applyProtection="1">
      <alignment horizontal="right" wrapText="1"/>
    </xf>
    <xf numFmtId="44" fontId="5" fillId="0" borderId="9" xfId="13" applyFont="1" applyBorder="1" applyAlignment="1" applyProtection="1">
      <alignment horizontal="right" wrapText="1"/>
    </xf>
    <xf numFmtId="44" fontId="5" fillId="0" borderId="10" xfId="13" applyFont="1" applyBorder="1" applyAlignment="1">
      <alignment horizontal="right"/>
    </xf>
    <xf numFmtId="44" fontId="0" fillId="0" borderId="0" xfId="13" applyFont="1" applyAlignment="1">
      <alignment horizontal="right"/>
    </xf>
    <xf numFmtId="44" fontId="5" fillId="0" borderId="0" xfId="13" applyFont="1" applyAlignment="1">
      <alignment horizontal="right" wrapText="1"/>
    </xf>
    <xf numFmtId="44" fontId="5" fillId="0" borderId="10" xfId="13" applyFont="1" applyFill="1" applyBorder="1" applyAlignment="1" applyProtection="1">
      <alignment horizontal="right" wrapText="1"/>
    </xf>
    <xf numFmtId="44" fontId="5" fillId="0" borderId="11" xfId="13" applyFont="1" applyFill="1" applyBorder="1" applyAlignment="1" applyProtection="1">
      <alignment horizontal="right" wrapText="1"/>
    </xf>
    <xf numFmtId="4" fontId="5" fillId="0" borderId="5" xfId="0" applyNumberFormat="1" applyFont="1" applyBorder="1" applyAlignment="1" applyProtection="1">
      <alignment horizontal="right" wrapText="1"/>
    </xf>
    <xf numFmtId="44" fontId="5" fillId="0" borderId="17" xfId="13" applyFont="1" applyBorder="1" applyAlignment="1" applyProtection="1">
      <alignment horizontal="right" wrapText="1"/>
    </xf>
    <xf numFmtId="44" fontId="5" fillId="2" borderId="5" xfId="13" applyNumberFormat="1" applyFont="1" applyFill="1" applyBorder="1" applyAlignment="1" applyProtection="1">
      <alignment horizontal="right" wrapText="1"/>
      <protection locked="0"/>
    </xf>
    <xf numFmtId="44" fontId="5" fillId="2" borderId="12" xfId="13" applyNumberFormat="1" applyFont="1" applyFill="1" applyBorder="1" applyAlignment="1" applyProtection="1">
      <alignment horizontal="right" wrapText="1"/>
      <protection locked="0"/>
    </xf>
    <xf numFmtId="44" fontId="5" fillId="0" borderId="5" xfId="0" applyNumberFormat="1" applyFont="1" applyBorder="1" applyAlignment="1" applyProtection="1">
      <alignment horizontal="right" wrapText="1"/>
    </xf>
    <xf numFmtId="44" fontId="5" fillId="0" borderId="0" xfId="13" applyNumberFormat="1" applyFont="1" applyAlignment="1" applyProtection="1">
      <alignment horizontal="right" wrapText="1"/>
    </xf>
    <xf numFmtId="4" fontId="5" fillId="0" borderId="5" xfId="0" applyNumberFormat="1" applyFont="1" applyFill="1" applyBorder="1" applyAlignment="1" applyProtection="1">
      <alignment horizontal="right" wrapText="1"/>
    </xf>
    <xf numFmtId="44" fontId="5" fillId="2" borderId="11" xfId="0" applyNumberFormat="1" applyFont="1" applyFill="1" applyBorder="1" applyAlignment="1" applyProtection="1">
      <alignment horizontal="right" wrapText="1"/>
      <protection locked="0"/>
    </xf>
    <xf numFmtId="44" fontId="3" fillId="2" borderId="5" xfId="0" applyNumberFormat="1" applyFont="1" applyFill="1" applyBorder="1" applyAlignment="1" applyProtection="1">
      <alignment horizontal="right" wrapText="1"/>
      <protection locked="0"/>
    </xf>
    <xf numFmtId="44" fontId="5" fillId="0" borderId="7" xfId="13" applyFont="1" applyBorder="1" applyAlignment="1">
      <alignment horizontal="right" wrapText="1"/>
    </xf>
    <xf numFmtId="44" fontId="4" fillId="5" borderId="17" xfId="13" applyFont="1" applyFill="1" applyBorder="1" applyAlignment="1" applyProtection="1">
      <alignment horizontal="right" wrapText="1"/>
    </xf>
    <xf numFmtId="44" fontId="5" fillId="5" borderId="17" xfId="13" applyFont="1" applyFill="1" applyBorder="1" applyAlignment="1" applyProtection="1">
      <alignment horizontal="right" wrapText="1"/>
    </xf>
    <xf numFmtId="44" fontId="4" fillId="5" borderId="26" xfId="13" applyFont="1" applyFill="1" applyBorder="1" applyAlignment="1" applyProtection="1">
      <alignment horizontal="right" wrapText="1"/>
    </xf>
    <xf numFmtId="44" fontId="5" fillId="0" borderId="17" xfId="13" applyFont="1" applyBorder="1" applyAlignment="1">
      <alignment horizontal="right" wrapText="1"/>
    </xf>
    <xf numFmtId="44" fontId="25" fillId="0" borderId="0" xfId="13" applyFont="1" applyFill="1" applyBorder="1" applyAlignment="1">
      <alignment horizontal="right"/>
    </xf>
    <xf numFmtId="44" fontId="25" fillId="0" borderId="5" xfId="13" applyFont="1" applyFill="1" applyBorder="1" applyAlignment="1">
      <alignment horizontal="right"/>
    </xf>
    <xf numFmtId="44" fontId="4" fillId="0" borderId="9" xfId="13" applyFont="1" applyBorder="1" applyAlignment="1">
      <alignment horizontal="right" wrapText="1"/>
    </xf>
    <xf numFmtId="44" fontId="5" fillId="2" borderId="5" xfId="13" applyFont="1" applyFill="1" applyBorder="1" applyAlignment="1" applyProtection="1">
      <alignment horizontal="right"/>
      <protection locked="0"/>
    </xf>
    <xf numFmtId="44" fontId="5" fillId="0" borderId="0" xfId="13" applyFont="1" applyAlignment="1">
      <alignment horizontal="right"/>
    </xf>
    <xf numFmtId="44" fontId="5" fillId="2" borderId="10" xfId="13" applyFont="1" applyFill="1" applyBorder="1" applyAlignment="1" applyProtection="1">
      <alignment horizontal="right"/>
      <protection locked="0"/>
    </xf>
    <xf numFmtId="44" fontId="5" fillId="2" borderId="11" xfId="13" applyFont="1" applyFill="1" applyBorder="1" applyAlignment="1" applyProtection="1">
      <alignment horizontal="right"/>
      <protection locked="0"/>
    </xf>
    <xf numFmtId="44" fontId="5" fillId="0" borderId="5" xfId="13" applyFont="1" applyBorder="1" applyAlignment="1">
      <alignment horizontal="right"/>
    </xf>
    <xf numFmtId="44" fontId="5" fillId="0" borderId="17" xfId="13" applyFont="1" applyFill="1" applyBorder="1" applyAlignment="1">
      <alignment horizontal="right"/>
    </xf>
    <xf numFmtId="44" fontId="3" fillId="2" borderId="10" xfId="13" applyFont="1" applyFill="1" applyBorder="1" applyAlignment="1" applyProtection="1">
      <alignment horizontal="right"/>
      <protection locked="0"/>
    </xf>
    <xf numFmtId="44" fontId="3" fillId="0" borderId="0" xfId="13" applyFont="1" applyAlignment="1">
      <alignment horizontal="right"/>
    </xf>
    <xf numFmtId="44" fontId="3" fillId="0" borderId="5" xfId="13" applyFont="1" applyFill="1" applyBorder="1" applyAlignment="1">
      <alignment horizontal="right" wrapText="1"/>
    </xf>
    <xf numFmtId="44" fontId="5" fillId="0" borderId="7" xfId="13" applyFont="1" applyBorder="1" applyAlignment="1">
      <alignment horizontal="right"/>
    </xf>
    <xf numFmtId="44" fontId="5" fillId="0" borderId="15" xfId="13" applyFont="1" applyBorder="1" applyAlignment="1">
      <alignment horizontal="right"/>
    </xf>
    <xf numFmtId="44" fontId="0" fillId="0" borderId="0" xfId="13" applyFont="1" applyAlignment="1" applyProtection="1">
      <alignment horizontal="right"/>
    </xf>
    <xf numFmtId="44" fontId="5" fillId="0" borderId="5" xfId="13" applyFont="1" applyFill="1" applyBorder="1" applyAlignment="1">
      <alignment horizontal="right"/>
    </xf>
    <xf numFmtId="44" fontId="11" fillId="0" borderId="9" xfId="13" applyFont="1" applyBorder="1" applyAlignment="1">
      <alignment horizontal="right"/>
    </xf>
    <xf numFmtId="0" fontId="0" fillId="0" borderId="1" xfId="0" applyBorder="1"/>
    <xf numFmtId="44" fontId="11" fillId="7" borderId="9" xfId="13" applyFont="1" applyFill="1" applyBorder="1" applyAlignment="1">
      <alignment horizontal="right"/>
    </xf>
    <xf numFmtId="0" fontId="5" fillId="0" borderId="10" xfId="0" applyFont="1" applyBorder="1" applyAlignment="1">
      <alignment horizontal="left" vertical="top" wrapText="1"/>
    </xf>
    <xf numFmtId="44" fontId="7" fillId="0" borderId="0" xfId="13" applyFont="1" applyAlignment="1">
      <alignment horizontal="right"/>
    </xf>
    <xf numFmtId="44" fontId="5" fillId="0" borderId="5" xfId="13" applyFont="1" applyBorder="1" applyAlignment="1">
      <alignment horizontal="right"/>
    </xf>
    <xf numFmtId="4" fontId="4" fillId="0" borderId="5" xfId="0" applyNumberFormat="1" applyFont="1" applyBorder="1" applyAlignment="1" applyProtection="1">
      <alignment horizontal="center" vertical="center"/>
    </xf>
    <xf numFmtId="44" fontId="3" fillId="0" borderId="5" xfId="13" applyFont="1" applyBorder="1" applyAlignment="1" applyProtection="1">
      <alignment horizontal="right"/>
    </xf>
    <xf numFmtId="4" fontId="4" fillId="0" borderId="17" xfId="0" applyNumberFormat="1" applyFont="1" applyBorder="1" applyAlignment="1" applyProtection="1">
      <alignment horizontal="right"/>
    </xf>
    <xf numFmtId="4" fontId="5" fillId="0" borderId="17" xfId="0" applyNumberFormat="1" applyFont="1" applyFill="1" applyBorder="1" applyAlignment="1" applyProtection="1">
      <alignment horizontal="right" wrapText="1"/>
    </xf>
    <xf numFmtId="4" fontId="5" fillId="0" borderId="17" xfId="0" applyNumberFormat="1" applyFont="1" applyBorder="1" applyAlignment="1" applyProtection="1">
      <alignment horizontal="right"/>
    </xf>
    <xf numFmtId="4" fontId="5" fillId="0" borderId="0" xfId="0" applyNumberFormat="1" applyFont="1" applyFill="1" applyBorder="1" applyAlignment="1" applyProtection="1">
      <alignment horizontal="right" wrapText="1"/>
    </xf>
    <xf numFmtId="4" fontId="5" fillId="0" borderId="0" xfId="0" applyNumberFormat="1" applyFont="1" applyAlignment="1" applyProtection="1">
      <alignment horizontal="right" wrapText="1"/>
    </xf>
    <xf numFmtId="0" fontId="11" fillId="5" borderId="6" xfId="0" applyFont="1" applyFill="1" applyBorder="1" applyAlignment="1" applyProtection="1">
      <alignment horizontal="center" vertical="top"/>
    </xf>
    <xf numFmtId="0" fontId="11" fillId="5" borderId="2" xfId="0" applyFont="1" applyFill="1" applyBorder="1" applyAlignment="1" applyProtection="1">
      <alignment horizontal="justify" vertical="top" wrapText="1"/>
    </xf>
    <xf numFmtId="0" fontId="3" fillId="5" borderId="2" xfId="0" applyFont="1" applyFill="1" applyBorder="1" applyAlignment="1" applyProtection="1">
      <alignment horizontal="center"/>
    </xf>
    <xf numFmtId="4" fontId="3" fillId="5" borderId="2" xfId="0" applyNumberFormat="1" applyFont="1" applyFill="1" applyBorder="1" applyAlignment="1" applyProtection="1">
      <alignment horizontal="right"/>
    </xf>
    <xf numFmtId="0" fontId="4" fillId="0" borderId="5" xfId="0" applyFont="1" applyBorder="1" applyAlignment="1" applyProtection="1">
      <alignment horizontal="center" vertical="center" wrapText="1"/>
    </xf>
    <xf numFmtId="0" fontId="4" fillId="0" borderId="5" xfId="0" applyFont="1" applyBorder="1" applyAlignment="1" applyProtection="1">
      <alignment horizontal="center" vertical="center"/>
    </xf>
    <xf numFmtId="0" fontId="5" fillId="0" borderId="5" xfId="0" applyFont="1" applyFill="1" applyBorder="1" applyAlignment="1" applyProtection="1">
      <alignment horizontal="center" vertical="top" wrapText="1"/>
    </xf>
    <xf numFmtId="0" fontId="5" fillId="0" borderId="5" xfId="0" applyFont="1" applyFill="1" applyBorder="1" applyAlignment="1" applyProtection="1">
      <alignment horizontal="left" vertical="top" wrapText="1"/>
    </xf>
    <xf numFmtId="0" fontId="5" fillId="0" borderId="5" xfId="0" applyFont="1" applyBorder="1" applyAlignment="1" applyProtection="1">
      <alignment horizontal="center" wrapText="1"/>
    </xf>
    <xf numFmtId="0" fontId="5" fillId="0" borderId="16" xfId="0" applyFont="1" applyBorder="1" applyAlignment="1" applyProtection="1">
      <alignment horizontal="center" vertical="top"/>
    </xf>
    <xf numFmtId="0" fontId="5" fillId="0" borderId="0" xfId="0" applyFont="1" applyBorder="1" applyAlignment="1" applyProtection="1">
      <alignment horizontal="justify" vertical="top"/>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0" fontId="5" fillId="0" borderId="10" xfId="0" applyFont="1" applyFill="1" applyBorder="1" applyAlignment="1" applyProtection="1">
      <alignment horizontal="center" vertical="top" wrapText="1"/>
    </xf>
    <xf numFmtId="0" fontId="5" fillId="0" borderId="7" xfId="0" applyFont="1" applyFill="1" applyBorder="1" applyAlignment="1" applyProtection="1">
      <alignment horizontal="justify" vertical="top" wrapText="1"/>
    </xf>
    <xf numFmtId="0" fontId="5" fillId="0" borderId="5" xfId="0" applyFont="1" applyFill="1" applyBorder="1" applyAlignment="1" applyProtection="1">
      <alignment horizontal="center" vertical="center" wrapText="1"/>
    </xf>
    <xf numFmtId="0" fontId="5" fillId="0" borderId="5" xfId="0" applyFont="1" applyBorder="1" applyAlignment="1" applyProtection="1">
      <alignment horizontal="center" vertical="top" wrapText="1"/>
    </xf>
    <xf numFmtId="0" fontId="5" fillId="0" borderId="5" xfId="0" applyFont="1" applyFill="1" applyBorder="1" applyAlignment="1" applyProtection="1">
      <alignment horizontal="justify" vertical="top" wrapText="1"/>
    </xf>
    <xf numFmtId="0" fontId="5" fillId="0" borderId="5" xfId="0" applyFont="1" applyFill="1" applyBorder="1" applyAlignment="1" applyProtection="1">
      <alignment horizontal="center" vertical="justify" wrapText="1"/>
    </xf>
    <xf numFmtId="49" fontId="5" fillId="0" borderId="5" xfId="0" applyNumberFormat="1" applyFont="1" applyFill="1" applyBorder="1" applyAlignment="1" applyProtection="1">
      <alignment horizontal="justify" vertical="top" wrapText="1"/>
    </xf>
    <xf numFmtId="0" fontId="5" fillId="0" borderId="5" xfId="0" applyFont="1" applyFill="1" applyBorder="1" applyAlignment="1" applyProtection="1">
      <alignment horizontal="center" wrapText="1"/>
    </xf>
    <xf numFmtId="4" fontId="5" fillId="0" borderId="5" xfId="0" applyNumberFormat="1" applyFont="1" applyFill="1" applyBorder="1" applyAlignment="1" applyProtection="1">
      <alignment horizontal="right"/>
    </xf>
    <xf numFmtId="0" fontId="5" fillId="0" borderId="0" xfId="0" applyFont="1" applyFill="1" applyBorder="1" applyAlignment="1" applyProtection="1">
      <alignment horizontal="justify" vertical="top" wrapText="1"/>
    </xf>
    <xf numFmtId="0" fontId="5" fillId="0" borderId="0" xfId="0" applyFont="1" applyFill="1" applyBorder="1" applyAlignment="1" applyProtection="1">
      <alignment horizontal="center" wrapText="1"/>
    </xf>
    <xf numFmtId="0" fontId="5" fillId="0" borderId="16" xfId="0" applyFont="1" applyFill="1" applyBorder="1" applyAlignment="1" applyProtection="1">
      <alignment horizontal="center" vertical="top" wrapText="1"/>
    </xf>
    <xf numFmtId="0" fontId="5" fillId="0" borderId="0" xfId="0" applyFont="1" applyFill="1" applyBorder="1" applyAlignment="1" applyProtection="1">
      <alignment horizontal="justify" vertical="top"/>
    </xf>
    <xf numFmtId="0" fontId="5" fillId="0" borderId="0" xfId="0" applyFont="1" applyBorder="1" applyAlignment="1" applyProtection="1">
      <alignment horizontal="center" wrapText="1"/>
    </xf>
    <xf numFmtId="4" fontId="5" fillId="0" borderId="0" xfId="0" applyNumberFormat="1" applyFont="1" applyBorder="1" applyAlignment="1" applyProtection="1">
      <alignment horizontal="right"/>
    </xf>
    <xf numFmtId="164" fontId="5" fillId="0" borderId="0" xfId="0" applyNumberFormat="1" applyFont="1" applyFill="1" applyAlignment="1" applyProtection="1">
      <alignment horizontal="center" vertical="top" shrinkToFit="1"/>
    </xf>
    <xf numFmtId="49" fontId="5" fillId="0" borderId="0" xfId="0" applyNumberFormat="1" applyFont="1" applyFill="1" applyBorder="1" applyAlignment="1" applyProtection="1">
      <alignment horizontal="justify" vertical="top" wrapText="1"/>
    </xf>
    <xf numFmtId="4" fontId="5" fillId="0" borderId="0" xfId="0" applyNumberFormat="1" applyFont="1" applyFill="1" applyBorder="1" applyAlignment="1" applyProtection="1">
      <alignment horizontal="center"/>
    </xf>
    <xf numFmtId="4" fontId="5" fillId="0" borderId="0" xfId="0" applyNumberFormat="1" applyFont="1" applyFill="1" applyBorder="1" applyAlignment="1" applyProtection="1">
      <alignment horizontal="right"/>
    </xf>
    <xf numFmtId="0" fontId="5" fillId="0" borderId="5" xfId="0" applyFont="1" applyBorder="1" applyAlignment="1" applyProtection="1">
      <alignment horizontal="center" vertical="justify" wrapText="1"/>
    </xf>
    <xf numFmtId="4" fontId="5" fillId="0" borderId="5" xfId="0" applyNumberFormat="1" applyFont="1" applyBorder="1" applyAlignment="1" applyProtection="1">
      <alignment horizontal="center"/>
    </xf>
    <xf numFmtId="0" fontId="5" fillId="0" borderId="5" xfId="0" applyFont="1" applyFill="1" applyBorder="1" applyAlignment="1" applyProtection="1">
      <alignment horizontal="center"/>
    </xf>
    <xf numFmtId="0" fontId="3" fillId="0" borderId="5" xfId="0" applyFont="1" applyFill="1" applyBorder="1" applyAlignment="1" applyProtection="1">
      <alignment horizontal="justify" vertical="top"/>
    </xf>
    <xf numFmtId="0" fontId="3" fillId="0" borderId="5" xfId="0" applyFont="1" applyFill="1" applyBorder="1" applyAlignment="1" applyProtection="1">
      <alignment horizontal="justify" vertical="top" wrapText="1"/>
    </xf>
    <xf numFmtId="49" fontId="5" fillId="0" borderId="5" xfId="0" applyNumberFormat="1" applyFont="1" applyBorder="1" applyAlignment="1" applyProtection="1">
      <alignment horizontal="center" vertical="top" wrapText="1"/>
    </xf>
    <xf numFmtId="0" fontId="5" fillId="0" borderId="5" xfId="0" applyNumberFormat="1" applyFont="1" applyFill="1" applyBorder="1" applyAlignment="1" applyProtection="1">
      <alignment horizontal="justify" vertical="top" wrapText="1"/>
    </xf>
    <xf numFmtId="0" fontId="5" fillId="0" borderId="0" xfId="0" applyFont="1" applyFill="1" applyBorder="1" applyAlignment="1" applyProtection="1">
      <alignment horizontal="center" vertical="top" wrapText="1"/>
    </xf>
    <xf numFmtId="0" fontId="5" fillId="0" borderId="0" xfId="0" applyFont="1" applyBorder="1" applyAlignment="1" applyProtection="1">
      <alignment horizontal="center"/>
    </xf>
    <xf numFmtId="4" fontId="3" fillId="0" borderId="0" xfId="0" applyNumberFormat="1" applyFont="1" applyBorder="1" applyAlignment="1" applyProtection="1">
      <alignment horizontal="right"/>
    </xf>
    <xf numFmtId="0" fontId="5" fillId="0" borderId="8" xfId="0" applyFont="1" applyBorder="1" applyAlignment="1" applyProtection="1">
      <alignment horizontal="center" vertical="top"/>
    </xf>
    <xf numFmtId="0" fontId="4" fillId="0" borderId="3" xfId="0" applyFont="1" applyBorder="1" applyAlignment="1" applyProtection="1">
      <alignment horizontal="justify" vertical="top"/>
    </xf>
    <xf numFmtId="0" fontId="5" fillId="0" borderId="3" xfId="0" applyFont="1" applyBorder="1" applyAlignment="1" applyProtection="1">
      <alignment horizontal="center"/>
    </xf>
    <xf numFmtId="4" fontId="5" fillId="0" borderId="3" xfId="0" applyNumberFormat="1" applyFont="1" applyBorder="1" applyAlignment="1" applyProtection="1">
      <alignment horizontal="right"/>
    </xf>
    <xf numFmtId="44" fontId="3" fillId="0" borderId="9" xfId="13" applyFont="1" applyBorder="1" applyAlignment="1" applyProtection="1">
      <alignment horizontal="right"/>
    </xf>
    <xf numFmtId="0" fontId="5" fillId="0" borderId="0" xfId="0" applyFont="1" applyAlignment="1" applyProtection="1">
      <alignment horizontal="center" vertical="top"/>
    </xf>
    <xf numFmtId="0" fontId="5" fillId="0" borderId="0" xfId="0" applyFont="1" applyAlignment="1" applyProtection="1">
      <alignment horizontal="justify" vertical="top"/>
    </xf>
    <xf numFmtId="0" fontId="5" fillId="0" borderId="0" xfId="0" applyFont="1" applyAlignment="1" applyProtection="1">
      <alignment horizontal="center"/>
    </xf>
    <xf numFmtId="4" fontId="5" fillId="0" borderId="0" xfId="0" applyNumberFormat="1" applyFont="1" applyAlignment="1" applyProtection="1">
      <alignment horizontal="right"/>
    </xf>
    <xf numFmtId="4" fontId="4" fillId="0" borderId="5" xfId="0" applyNumberFormat="1" applyFont="1" applyBorder="1" applyAlignment="1" applyProtection="1">
      <alignment horizontal="center" vertical="center" wrapText="1"/>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justify" vertical="top"/>
    </xf>
    <xf numFmtId="0" fontId="3" fillId="0" borderId="0" xfId="0" applyFont="1" applyFill="1" applyBorder="1" applyAlignment="1" applyProtection="1">
      <alignment horizontal="center"/>
    </xf>
    <xf numFmtId="4" fontId="3" fillId="0" borderId="0" xfId="0" applyNumberFormat="1" applyFont="1" applyFill="1" applyBorder="1" applyAlignment="1" applyProtection="1">
      <alignment horizontal="right"/>
    </xf>
    <xf numFmtId="0" fontId="3" fillId="0" borderId="8" xfId="0" applyFont="1" applyBorder="1" applyAlignment="1" applyProtection="1">
      <alignment horizontal="center" vertical="top"/>
    </xf>
    <xf numFmtId="0" fontId="3" fillId="0" borderId="3" xfId="0" applyFont="1" applyBorder="1" applyAlignment="1" applyProtection="1">
      <alignment horizontal="center"/>
    </xf>
    <xf numFmtId="4" fontId="3" fillId="0" borderId="3" xfId="0" applyNumberFormat="1" applyFont="1" applyBorder="1" applyAlignment="1" applyProtection="1">
      <alignment horizontal="right"/>
    </xf>
    <xf numFmtId="0" fontId="3" fillId="0" borderId="0" xfId="0" applyFont="1" applyBorder="1" applyAlignment="1" applyProtection="1">
      <alignment horizontal="center" vertical="top"/>
    </xf>
    <xf numFmtId="0" fontId="4" fillId="0" borderId="0" xfId="0" applyFont="1" applyBorder="1" applyAlignment="1" applyProtection="1">
      <alignment horizontal="justify" vertical="top"/>
    </xf>
    <xf numFmtId="0" fontId="3" fillId="0" borderId="0" xfId="0" applyFont="1" applyBorder="1" applyAlignment="1" applyProtection="1">
      <alignment horizontal="center"/>
    </xf>
    <xf numFmtId="0" fontId="4" fillId="5" borderId="6" xfId="0" applyFont="1" applyFill="1" applyBorder="1" applyAlignment="1" applyProtection="1">
      <alignment horizontal="center" vertical="top"/>
    </xf>
    <xf numFmtId="4" fontId="3" fillId="5" borderId="7" xfId="0" applyNumberFormat="1" applyFont="1" applyFill="1" applyBorder="1" applyAlignment="1" applyProtection="1">
      <alignment horizontal="right"/>
    </xf>
    <xf numFmtId="0" fontId="4" fillId="5" borderId="12" xfId="0" applyFont="1" applyFill="1" applyBorder="1" applyAlignment="1" applyProtection="1">
      <alignment horizontal="center" vertical="top"/>
    </xf>
    <xf numFmtId="0" fontId="4" fillId="5" borderId="4" xfId="0" applyFont="1" applyFill="1" applyBorder="1" applyAlignment="1" applyProtection="1">
      <alignment horizontal="justify" vertical="top"/>
    </xf>
    <xf numFmtId="0" fontId="3" fillId="5" borderId="4" xfId="0" applyFont="1" applyFill="1" applyBorder="1" applyAlignment="1" applyProtection="1">
      <alignment horizontal="center"/>
    </xf>
    <xf numFmtId="4" fontId="3" fillId="5" borderId="4" xfId="0" applyNumberFormat="1" applyFont="1" applyFill="1" applyBorder="1" applyAlignment="1" applyProtection="1">
      <alignment horizontal="right"/>
    </xf>
    <xf numFmtId="4" fontId="3" fillId="5" borderId="13" xfId="0" applyNumberFormat="1" applyFont="1" applyFill="1" applyBorder="1" applyAlignment="1" applyProtection="1">
      <alignment horizontal="right"/>
    </xf>
    <xf numFmtId="0" fontId="4" fillId="5" borderId="14" xfId="0" applyFont="1" applyFill="1" applyBorder="1" applyAlignment="1" applyProtection="1">
      <alignment horizontal="center" vertical="top"/>
    </xf>
    <xf numFmtId="0" fontId="11" fillId="5" borderId="1" xfId="0" applyFont="1" applyFill="1" applyBorder="1" applyAlignment="1" applyProtection="1">
      <alignment horizontal="justify" vertical="top"/>
    </xf>
    <xf numFmtId="0" fontId="3" fillId="5" borderId="1" xfId="0" applyFont="1" applyFill="1" applyBorder="1" applyAlignment="1" applyProtection="1">
      <alignment horizontal="center"/>
    </xf>
    <xf numFmtId="4" fontId="3" fillId="5" borderId="1" xfId="0" applyNumberFormat="1" applyFont="1" applyFill="1" applyBorder="1" applyAlignment="1" applyProtection="1">
      <alignment horizontal="right"/>
    </xf>
    <xf numFmtId="4" fontId="3" fillId="5" borderId="15" xfId="0" applyNumberFormat="1" applyFont="1" applyFill="1" applyBorder="1" applyAlignment="1" applyProtection="1">
      <alignment horizontal="right"/>
    </xf>
    <xf numFmtId="0" fontId="3" fillId="5" borderId="16" xfId="0" applyFont="1" applyFill="1" applyBorder="1" applyAlignment="1" applyProtection="1">
      <alignment horizontal="center" vertical="top"/>
    </xf>
    <xf numFmtId="0" fontId="3" fillId="5" borderId="0" xfId="0" applyFont="1" applyFill="1" applyBorder="1" applyAlignment="1" applyProtection="1">
      <alignment horizontal="justify" vertical="top"/>
    </xf>
    <xf numFmtId="0" fontId="3" fillId="5" borderId="0" xfId="0" applyFont="1" applyFill="1" applyBorder="1" applyAlignment="1" applyProtection="1">
      <alignment horizontal="center"/>
    </xf>
    <xf numFmtId="4" fontId="3" fillId="5" borderId="0" xfId="0" applyNumberFormat="1" applyFont="1" applyFill="1" applyBorder="1" applyAlignment="1" applyProtection="1">
      <alignment horizontal="right"/>
    </xf>
    <xf numFmtId="44" fontId="3" fillId="5" borderId="0" xfId="13" applyFont="1" applyFill="1" applyBorder="1" applyAlignment="1" applyProtection="1">
      <alignment horizontal="right"/>
    </xf>
    <xf numFmtId="44" fontId="2" fillId="5" borderId="17" xfId="13" applyFont="1" applyFill="1" applyBorder="1" applyAlignment="1" applyProtection="1">
      <alignment horizontal="right"/>
    </xf>
    <xf numFmtId="0" fontId="5" fillId="5" borderId="16" xfId="0" applyFont="1" applyFill="1" applyBorder="1" applyAlignment="1" applyProtection="1">
      <alignment horizontal="center" vertical="top"/>
    </xf>
    <xf numFmtId="0" fontId="5" fillId="5" borderId="0" xfId="0" applyFont="1" applyFill="1" applyBorder="1" applyAlignment="1" applyProtection="1">
      <alignment horizontal="justify" vertical="top"/>
    </xf>
    <xf numFmtId="0" fontId="5" fillId="5" borderId="27" xfId="0" applyFont="1" applyFill="1" applyBorder="1" applyAlignment="1" applyProtection="1">
      <alignment horizontal="center" vertical="top"/>
    </xf>
    <xf numFmtId="0" fontId="3" fillId="5" borderId="22" xfId="0" applyFont="1" applyFill="1" applyBorder="1" applyAlignment="1" applyProtection="1">
      <alignment horizontal="justify" vertical="top"/>
    </xf>
    <xf numFmtId="0" fontId="3" fillId="5" borderId="22" xfId="0" applyFont="1" applyFill="1" applyBorder="1" applyAlignment="1" applyProtection="1">
      <alignment horizontal="center"/>
    </xf>
    <xf numFmtId="4" fontId="3" fillId="5" borderId="22" xfId="0" applyNumberFormat="1" applyFont="1" applyFill="1" applyBorder="1" applyAlignment="1" applyProtection="1">
      <alignment horizontal="right"/>
    </xf>
    <xf numFmtId="44" fontId="3" fillId="5" borderId="22" xfId="13" applyFont="1" applyFill="1" applyBorder="1" applyAlignment="1" applyProtection="1">
      <alignment horizontal="right"/>
    </xf>
    <xf numFmtId="44" fontId="2" fillId="5" borderId="28" xfId="13" applyFont="1" applyFill="1" applyBorder="1" applyAlignment="1" applyProtection="1">
      <alignment horizontal="right"/>
    </xf>
    <xf numFmtId="0" fontId="3" fillId="5" borderId="16" xfId="0" applyFont="1" applyFill="1" applyBorder="1" applyAlignment="1" applyProtection="1">
      <alignment horizontal="center"/>
    </xf>
    <xf numFmtId="0" fontId="4" fillId="5" borderId="0" xfId="0" applyFont="1" applyFill="1" applyBorder="1" applyAlignment="1" applyProtection="1">
      <alignment horizontal="justify"/>
    </xf>
    <xf numFmtId="0" fontId="3" fillId="5" borderId="14" xfId="0" applyFont="1" applyFill="1" applyBorder="1" applyAlignment="1" applyProtection="1">
      <alignment horizontal="center" vertical="top"/>
    </xf>
    <xf numFmtId="0" fontId="3" fillId="5" borderId="1" xfId="0" applyFont="1" applyFill="1" applyBorder="1" applyAlignment="1" applyProtection="1">
      <alignment horizontal="justify" vertical="top"/>
    </xf>
    <xf numFmtId="44" fontId="3" fillId="5" borderId="1" xfId="13" applyFont="1" applyFill="1" applyBorder="1" applyAlignment="1" applyProtection="1">
      <alignment horizontal="right"/>
    </xf>
    <xf numFmtId="44" fontId="3" fillId="5" borderId="15" xfId="13" applyFont="1" applyFill="1" applyBorder="1" applyAlignment="1" applyProtection="1">
      <alignment horizontal="right"/>
    </xf>
    <xf numFmtId="0" fontId="11" fillId="5" borderId="2" xfId="0" applyFont="1" applyFill="1" applyBorder="1" applyAlignment="1" applyProtection="1">
      <alignment horizontal="justify" vertical="top"/>
    </xf>
    <xf numFmtId="44" fontId="3" fillId="5" borderId="2" xfId="13" applyFont="1" applyFill="1" applyBorder="1" applyAlignment="1" applyProtection="1">
      <alignment horizontal="right"/>
    </xf>
    <xf numFmtId="44" fontId="3" fillId="5" borderId="7" xfId="13" applyFont="1" applyFill="1" applyBorder="1" applyAlignment="1" applyProtection="1">
      <alignment horizontal="right"/>
    </xf>
    <xf numFmtId="0" fontId="5" fillId="5" borderId="22" xfId="0" applyFont="1" applyFill="1" applyBorder="1" applyAlignment="1" applyProtection="1">
      <alignment horizontal="center" vertical="top"/>
    </xf>
    <xf numFmtId="0" fontId="3" fillId="5" borderId="29" xfId="0" applyFont="1" applyFill="1" applyBorder="1" applyAlignment="1" applyProtection="1">
      <alignment horizontal="center" vertical="top"/>
    </xf>
    <xf numFmtId="0" fontId="4" fillId="5" borderId="30" xfId="0" applyFont="1" applyFill="1" applyBorder="1" applyAlignment="1" applyProtection="1">
      <alignment horizontal="justify" vertical="top"/>
    </xf>
    <xf numFmtId="0" fontId="3" fillId="5" borderId="30" xfId="0" applyFont="1" applyFill="1" applyBorder="1" applyAlignment="1" applyProtection="1">
      <alignment horizontal="center"/>
    </xf>
    <xf numFmtId="4" fontId="3" fillId="5" borderId="30" xfId="0" applyNumberFormat="1" applyFont="1" applyFill="1" applyBorder="1" applyAlignment="1" applyProtection="1">
      <alignment horizontal="right"/>
    </xf>
    <xf numFmtId="44" fontId="3" fillId="5" borderId="30" xfId="13" applyFont="1" applyFill="1" applyBorder="1" applyAlignment="1" applyProtection="1">
      <alignment horizontal="right"/>
    </xf>
    <xf numFmtId="44" fontId="2" fillId="5" borderId="31" xfId="13" applyFont="1" applyFill="1" applyBorder="1" applyAlignment="1" applyProtection="1">
      <alignment horizontal="right"/>
    </xf>
    <xf numFmtId="0" fontId="4" fillId="5" borderId="0" xfId="0" applyFont="1" applyFill="1" applyBorder="1" applyAlignment="1" applyProtection="1">
      <alignment horizontal="justify" vertical="top"/>
    </xf>
    <xf numFmtId="44" fontId="3" fillId="5" borderId="17" xfId="13" applyFont="1" applyFill="1" applyBorder="1" applyAlignment="1" applyProtection="1">
      <alignment horizontal="right"/>
    </xf>
    <xf numFmtId="0" fontId="3" fillId="0" borderId="0" xfId="0" applyFont="1" applyAlignment="1" applyProtection="1">
      <alignment horizontal="center" vertical="top"/>
    </xf>
    <xf numFmtId="0" fontId="4" fillId="0" borderId="0" xfId="0" applyFont="1" applyAlignment="1" applyProtection="1">
      <alignment horizontal="justify" vertical="top"/>
    </xf>
    <xf numFmtId="0" fontId="3" fillId="0" borderId="0" xfId="0" applyFont="1" applyAlignment="1" applyProtection="1">
      <alignment horizontal="center"/>
    </xf>
    <xf numFmtId="4" fontId="3" fillId="0" borderId="0" xfId="0" applyNumberFormat="1" applyFont="1" applyAlignment="1" applyProtection="1">
      <alignment horizontal="right"/>
    </xf>
    <xf numFmtId="49" fontId="5" fillId="0" borderId="0" xfId="0" applyNumberFormat="1" applyFont="1" applyAlignment="1" applyProtection="1">
      <alignment horizontal="center" vertical="top" wrapText="1"/>
    </xf>
    <xf numFmtId="0" fontId="5" fillId="0" borderId="0" xfId="0" applyFont="1" applyAlignment="1" applyProtection="1">
      <alignment horizontal="center" wrapText="1"/>
    </xf>
    <xf numFmtId="49" fontId="11" fillId="7" borderId="0" xfId="0" applyNumberFormat="1" applyFont="1" applyFill="1" applyAlignment="1" applyProtection="1">
      <alignment horizontal="center" vertical="top" wrapText="1"/>
    </xf>
    <xf numFmtId="0" fontId="11" fillId="7" borderId="0" xfId="0" applyFont="1" applyFill="1" applyAlignment="1" applyProtection="1">
      <alignment horizontal="justify" vertical="top" wrapText="1"/>
    </xf>
    <xf numFmtId="0" fontId="5" fillId="7" borderId="0" xfId="0" applyFont="1" applyFill="1" applyAlignment="1" applyProtection="1">
      <alignment horizontal="center" wrapText="1"/>
    </xf>
    <xf numFmtId="4" fontId="5" fillId="7" borderId="0" xfId="0" applyNumberFormat="1" applyFont="1" applyFill="1" applyAlignment="1" applyProtection="1">
      <alignment horizontal="right" wrapText="1"/>
    </xf>
    <xf numFmtId="49" fontId="11" fillId="5" borderId="12" xfId="0" applyNumberFormat="1" applyFont="1" applyFill="1" applyBorder="1" applyAlignment="1" applyProtection="1">
      <alignment horizontal="center" vertical="top" wrapText="1"/>
    </xf>
    <xf numFmtId="0" fontId="11" fillId="5" borderId="4" xfId="0" applyFont="1" applyFill="1" applyBorder="1" applyAlignment="1" applyProtection="1">
      <alignment vertical="top" wrapText="1"/>
    </xf>
    <xf numFmtId="0" fontId="11" fillId="5" borderId="4" xfId="0" applyFont="1" applyFill="1" applyBorder="1" applyAlignment="1" applyProtection="1">
      <alignment horizontal="center" wrapText="1"/>
    </xf>
    <xf numFmtId="4" fontId="11" fillId="5" borderId="4" xfId="0" applyNumberFormat="1" applyFont="1" applyFill="1" applyBorder="1" applyAlignment="1" applyProtection="1">
      <alignment horizontal="right" wrapText="1"/>
    </xf>
    <xf numFmtId="4" fontId="11" fillId="5" borderId="13" xfId="0" applyNumberFormat="1" applyFont="1" applyFill="1" applyBorder="1" applyAlignment="1" applyProtection="1">
      <alignment horizontal="right" wrapText="1"/>
    </xf>
    <xf numFmtId="0" fontId="5" fillId="0" borderId="5" xfId="0" applyFont="1" applyBorder="1" applyAlignment="1" applyProtection="1">
      <alignment horizontal="left" vertical="top" wrapText="1"/>
    </xf>
    <xf numFmtId="49" fontId="5" fillId="0" borderId="8" xfId="0" applyNumberFormat="1" applyFont="1" applyBorder="1" applyAlignment="1" applyProtection="1">
      <alignment horizontal="center" vertical="top" wrapText="1"/>
    </xf>
    <xf numFmtId="0" fontId="4" fillId="0" borderId="3" xfId="0" applyFont="1" applyBorder="1" applyAlignment="1" applyProtection="1">
      <alignment horizontal="justify" vertical="top" wrapText="1"/>
    </xf>
    <xf numFmtId="4" fontId="5" fillId="0" borderId="3" xfId="0" applyNumberFormat="1" applyFont="1" applyBorder="1" applyAlignment="1" applyProtection="1">
      <alignment horizontal="center" wrapText="1"/>
    </xf>
    <xf numFmtId="4" fontId="5" fillId="0" borderId="3" xfId="0" applyNumberFormat="1" applyFont="1" applyBorder="1" applyAlignment="1" applyProtection="1">
      <alignment horizontal="right" wrapText="1"/>
    </xf>
    <xf numFmtId="44" fontId="5" fillId="0" borderId="3" xfId="13" applyFont="1" applyBorder="1" applyAlignment="1" applyProtection="1">
      <alignment horizontal="right" wrapText="1"/>
    </xf>
    <xf numFmtId="0" fontId="5" fillId="0" borderId="0" xfId="0" applyFont="1" applyAlignment="1" applyProtection="1">
      <alignment horizontal="justify" vertical="top" wrapText="1"/>
    </xf>
    <xf numFmtId="4" fontId="5" fillId="0" borderId="0" xfId="0" applyNumberFormat="1" applyFont="1" applyAlignment="1" applyProtection="1">
      <alignment horizontal="center" wrapText="1"/>
    </xf>
    <xf numFmtId="49" fontId="5" fillId="0" borderId="10" xfId="0" applyNumberFormat="1" applyFont="1" applyBorder="1" applyAlignment="1" applyProtection="1">
      <alignment horizontal="center" vertical="top" wrapText="1"/>
    </xf>
    <xf numFmtId="49" fontId="5" fillId="0" borderId="11" xfId="0" applyNumberFormat="1" applyFont="1" applyBorder="1" applyAlignment="1" applyProtection="1">
      <alignment horizontal="center" vertical="top" wrapText="1"/>
    </xf>
    <xf numFmtId="49" fontId="5" fillId="0" borderId="18" xfId="0" applyNumberFormat="1" applyFont="1" applyBorder="1" applyAlignment="1" applyProtection="1">
      <alignment horizontal="center" vertical="top" wrapText="1"/>
    </xf>
    <xf numFmtId="0" fontId="0" fillId="0" borderId="0" xfId="0" applyProtection="1"/>
    <xf numFmtId="0" fontId="0" fillId="0" borderId="0" xfId="0" applyAlignment="1" applyProtection="1">
      <alignment horizontal="center"/>
    </xf>
    <xf numFmtId="4" fontId="0" fillId="0" borderId="0" xfId="0" applyNumberFormat="1" applyProtection="1"/>
    <xf numFmtId="49" fontId="5" fillId="0" borderId="10" xfId="0" applyNumberFormat="1" applyFont="1" applyFill="1" applyBorder="1" applyAlignment="1" applyProtection="1">
      <alignment horizontal="center" vertical="top" wrapText="1"/>
    </xf>
    <xf numFmtId="0" fontId="0" fillId="0" borderId="10" xfId="0" applyFill="1" applyBorder="1" applyAlignment="1" applyProtection="1">
      <alignment horizontal="center"/>
    </xf>
    <xf numFmtId="4" fontId="0" fillId="0" borderId="10" xfId="0" applyNumberFormat="1" applyFill="1" applyBorder="1" applyProtection="1"/>
    <xf numFmtId="49" fontId="5" fillId="0" borderId="18" xfId="0" applyNumberFormat="1" applyFont="1" applyFill="1" applyBorder="1" applyAlignment="1" applyProtection="1">
      <alignment horizontal="center" vertical="top" wrapText="1"/>
    </xf>
    <xf numFmtId="0" fontId="0" fillId="0" borderId="18" xfId="0" applyFill="1" applyBorder="1" applyAlignment="1" applyProtection="1">
      <alignment horizontal="center"/>
    </xf>
    <xf numFmtId="4" fontId="0" fillId="0" borderId="18" xfId="0" applyNumberFormat="1" applyFill="1" applyBorder="1" applyAlignment="1" applyProtection="1">
      <alignment horizontal="right"/>
    </xf>
    <xf numFmtId="49" fontId="5" fillId="0" borderId="11" xfId="0" applyNumberFormat="1" applyFont="1" applyFill="1" applyBorder="1" applyAlignment="1" applyProtection="1">
      <alignment horizontal="center" vertical="top" wrapText="1"/>
    </xf>
    <xf numFmtId="0" fontId="0" fillId="0" borderId="11" xfId="0" applyFill="1" applyBorder="1" applyAlignment="1" applyProtection="1">
      <alignment horizontal="center"/>
    </xf>
    <xf numFmtId="4" fontId="0" fillId="0" borderId="11" xfId="0" applyNumberFormat="1" applyFill="1" applyBorder="1" applyProtection="1"/>
    <xf numFmtId="49" fontId="5" fillId="0" borderId="0" xfId="0" applyNumberFormat="1" applyFont="1" applyFill="1" applyAlignment="1" applyProtection="1">
      <alignment horizontal="center" vertical="top" wrapText="1"/>
    </xf>
    <xf numFmtId="0" fontId="0" fillId="0" borderId="0" xfId="0" applyFill="1" applyAlignment="1" applyProtection="1">
      <alignment horizontal="left" wrapText="1"/>
    </xf>
    <xf numFmtId="0" fontId="0" fillId="0" borderId="0" xfId="0" applyFill="1" applyAlignment="1" applyProtection="1">
      <alignment horizontal="center"/>
    </xf>
    <xf numFmtId="4" fontId="0" fillId="0" borderId="0" xfId="0" applyNumberFormat="1" applyFill="1" applyProtection="1"/>
    <xf numFmtId="0" fontId="0" fillId="0" borderId="0" xfId="0" applyFill="1" applyProtection="1"/>
    <xf numFmtId="0" fontId="5" fillId="0" borderId="11" xfId="4" applyFont="1" applyFill="1" applyBorder="1" applyAlignment="1" applyProtection="1">
      <alignment horizontal="left" vertical="top" wrapText="1"/>
    </xf>
    <xf numFmtId="0" fontId="5" fillId="0" borderId="11" xfId="0" applyFont="1" applyFill="1" applyBorder="1" applyAlignment="1" applyProtection="1">
      <alignment horizontal="center"/>
    </xf>
    <xf numFmtId="4" fontId="5" fillId="0" borderId="11" xfId="0" applyNumberFormat="1" applyFont="1" applyFill="1" applyBorder="1" applyAlignment="1" applyProtection="1">
      <alignment horizontal="right" wrapText="1"/>
    </xf>
    <xf numFmtId="49" fontId="5" fillId="0" borderId="5" xfId="0" applyNumberFormat="1" applyFont="1" applyFill="1" applyBorder="1" applyAlignment="1" applyProtection="1">
      <alignment horizontal="center" vertical="top" wrapText="1"/>
    </xf>
    <xf numFmtId="0" fontId="5" fillId="0" borderId="10" xfId="0" applyFont="1" applyFill="1" applyBorder="1" applyAlignment="1" applyProtection="1">
      <alignment horizontal="justify" vertical="top" wrapText="1"/>
    </xf>
    <xf numFmtId="0" fontId="5" fillId="0" borderId="10" xfId="0" applyFont="1" applyFill="1" applyBorder="1" applyAlignment="1" applyProtection="1">
      <alignment horizontal="center" wrapText="1"/>
    </xf>
    <xf numFmtId="4" fontId="5" fillId="0" borderId="10" xfId="0" applyNumberFormat="1" applyFont="1" applyFill="1" applyBorder="1" applyAlignment="1" applyProtection="1">
      <alignment horizontal="right" wrapText="1"/>
    </xf>
    <xf numFmtId="0" fontId="5" fillId="0" borderId="5" xfId="0" applyFont="1" applyBorder="1" applyAlignment="1" applyProtection="1">
      <alignment horizontal="justify" vertical="top" wrapText="1"/>
    </xf>
    <xf numFmtId="49" fontId="5" fillId="0" borderId="16" xfId="0" applyNumberFormat="1" applyFont="1" applyBorder="1" applyAlignment="1" applyProtection="1">
      <alignment horizontal="center" vertical="top" wrapText="1"/>
    </xf>
    <xf numFmtId="44" fontId="0" fillId="0" borderId="0" xfId="13" applyFont="1" applyProtection="1"/>
    <xf numFmtId="44" fontId="0" fillId="0" borderId="0" xfId="13" applyFont="1" applyFill="1" applyAlignment="1" applyProtection="1">
      <alignment horizontal="right"/>
    </xf>
    <xf numFmtId="44" fontId="0" fillId="0" borderId="0" xfId="13" applyFont="1" applyFill="1" applyProtection="1"/>
    <xf numFmtId="4" fontId="5" fillId="0" borderId="11" xfId="0" applyNumberFormat="1" applyFont="1" applyFill="1" applyBorder="1" applyAlignment="1" applyProtection="1">
      <alignment horizontal="right"/>
    </xf>
    <xf numFmtId="44" fontId="5" fillId="3" borderId="5" xfId="13" applyNumberFormat="1" applyFont="1" applyFill="1" applyBorder="1" applyAlignment="1" applyProtection="1">
      <alignment horizontal="right" wrapText="1"/>
    </xf>
    <xf numFmtId="0" fontId="11" fillId="5" borderId="4" xfId="0" applyFont="1" applyFill="1" applyBorder="1" applyAlignment="1" applyProtection="1">
      <alignment horizontal="justify" vertical="top" wrapText="1"/>
    </xf>
    <xf numFmtId="0" fontId="5" fillId="5" borderId="4" xfId="0" applyFont="1" applyFill="1" applyBorder="1" applyAlignment="1" applyProtection="1">
      <alignment horizontal="center" wrapText="1"/>
    </xf>
    <xf numFmtId="4" fontId="5" fillId="5" borderId="4" xfId="0" applyNumberFormat="1" applyFont="1" applyFill="1" applyBorder="1" applyAlignment="1" applyProtection="1">
      <alignment horizontal="right" wrapText="1"/>
    </xf>
    <xf numFmtId="0" fontId="5" fillId="0" borderId="12" xfId="0" applyFont="1" applyBorder="1" applyAlignment="1" applyProtection="1">
      <alignment horizontal="justify" vertical="top" wrapText="1"/>
    </xf>
    <xf numFmtId="0" fontId="5" fillId="0" borderId="12" xfId="0" applyFont="1" applyBorder="1" applyAlignment="1" applyProtection="1">
      <alignment horizontal="center" wrapText="1"/>
    </xf>
    <xf numFmtId="4" fontId="5" fillId="0" borderId="12" xfId="0" applyNumberFormat="1" applyFont="1" applyBorder="1" applyAlignment="1" applyProtection="1">
      <alignment horizontal="right" wrapText="1"/>
    </xf>
    <xf numFmtId="49" fontId="5" fillId="0" borderId="16" xfId="0" applyNumberFormat="1" applyFont="1" applyBorder="1" applyAlignment="1" applyProtection="1">
      <alignment horizontal="center" vertical="top" wrapText="1"/>
    </xf>
    <xf numFmtId="0" fontId="5" fillId="0" borderId="16" xfId="0" applyFont="1" applyBorder="1" applyAlignment="1" applyProtection="1">
      <alignment horizontal="justify" vertical="top" wrapText="1"/>
    </xf>
    <xf numFmtId="0" fontId="5" fillId="0" borderId="16" xfId="0" applyFont="1" applyBorder="1" applyAlignment="1" applyProtection="1">
      <alignment horizontal="center" wrapText="1"/>
    </xf>
    <xf numFmtId="4" fontId="5" fillId="0" borderId="16" xfId="0" applyNumberFormat="1" applyFont="1" applyBorder="1" applyAlignment="1" applyProtection="1">
      <alignment horizontal="right" wrapText="1"/>
    </xf>
    <xf numFmtId="0" fontId="5" fillId="0" borderId="14" xfId="0" applyFont="1" applyBorder="1" applyAlignment="1" applyProtection="1">
      <alignment horizontal="justify" vertical="top" wrapText="1"/>
    </xf>
    <xf numFmtId="0" fontId="5" fillId="0" borderId="14" xfId="0" applyFont="1" applyBorder="1" applyAlignment="1" applyProtection="1">
      <alignment horizontal="center" wrapText="1"/>
    </xf>
    <xf numFmtId="4" fontId="5" fillId="0" borderId="14" xfId="0" applyNumberFormat="1" applyFont="1" applyBorder="1" applyAlignment="1" applyProtection="1">
      <alignment horizontal="right" wrapText="1"/>
    </xf>
    <xf numFmtId="49" fontId="5" fillId="0" borderId="5" xfId="0" applyNumberFormat="1" applyFont="1" applyFill="1" applyBorder="1" applyAlignment="1" applyProtection="1">
      <alignment horizontal="left" vertical="top" wrapText="1"/>
    </xf>
    <xf numFmtId="4" fontId="3" fillId="0" borderId="5" xfId="0" applyNumberFormat="1" applyFont="1" applyFill="1" applyBorder="1" applyAlignment="1" applyProtection="1">
      <alignment horizontal="right" wrapText="1"/>
    </xf>
    <xf numFmtId="0" fontId="5" fillId="0" borderId="0" xfId="0" applyFont="1" applyAlignment="1" applyProtection="1">
      <alignment vertical="top" wrapText="1"/>
    </xf>
    <xf numFmtId="4" fontId="3" fillId="0" borderId="0" xfId="0" applyNumberFormat="1" applyFont="1" applyAlignment="1" applyProtection="1">
      <alignment horizontal="right" wrapText="1"/>
    </xf>
    <xf numFmtId="49" fontId="5" fillId="3" borderId="5" xfId="0" applyNumberFormat="1" applyFont="1" applyFill="1" applyBorder="1" applyAlignment="1" applyProtection="1">
      <alignment horizontal="left" vertical="top" wrapText="1"/>
    </xf>
    <xf numFmtId="0" fontId="5" fillId="0" borderId="5" xfId="0" applyFont="1" applyBorder="1" applyAlignment="1" applyProtection="1">
      <alignment horizontal="justify" vertical="top"/>
    </xf>
    <xf numFmtId="0" fontId="5" fillId="0" borderId="3" xfId="0" applyFont="1" applyBorder="1" applyAlignment="1" applyProtection="1">
      <alignment horizontal="center" wrapText="1"/>
    </xf>
    <xf numFmtId="4" fontId="12" fillId="5" borderId="2" xfId="0" applyNumberFormat="1" applyFont="1" applyFill="1" applyBorder="1" applyAlignment="1" applyProtection="1">
      <alignment horizontal="right" wrapText="1"/>
    </xf>
    <xf numFmtId="4" fontId="12" fillId="5" borderId="7" xfId="0" applyNumberFormat="1" applyFont="1" applyFill="1" applyBorder="1" applyAlignment="1" applyProtection="1">
      <alignment horizontal="right" wrapText="1"/>
    </xf>
    <xf numFmtId="0" fontId="12" fillId="5" borderId="16" xfId="0" applyFont="1" applyFill="1" applyBorder="1" applyAlignment="1" applyProtection="1">
      <alignment horizontal="center" vertical="top" wrapText="1"/>
    </xf>
    <xf numFmtId="0" fontId="12" fillId="5" borderId="0" xfId="0" applyFont="1" applyFill="1" applyAlignment="1" applyProtection="1">
      <alignment horizontal="left" vertical="top" wrapText="1"/>
    </xf>
    <xf numFmtId="0" fontId="12" fillId="5" borderId="0" xfId="0" applyFont="1" applyFill="1" applyAlignment="1" applyProtection="1">
      <alignment horizontal="center" wrapText="1"/>
    </xf>
    <xf numFmtId="4" fontId="12" fillId="5" borderId="0" xfId="0" applyNumberFormat="1" applyFont="1" applyFill="1" applyAlignment="1" applyProtection="1">
      <alignment horizontal="right" wrapText="1"/>
    </xf>
    <xf numFmtId="4" fontId="12" fillId="5" borderId="17" xfId="0" applyNumberFormat="1" applyFont="1" applyFill="1" applyBorder="1" applyAlignment="1" applyProtection="1">
      <alignment horizontal="right" wrapText="1"/>
    </xf>
    <xf numFmtId="49" fontId="11" fillId="5" borderId="16" xfId="0" applyNumberFormat="1" applyFont="1" applyFill="1" applyBorder="1" applyAlignment="1" applyProtection="1">
      <alignment horizontal="center" vertical="top" wrapText="1"/>
    </xf>
    <xf numFmtId="0" fontId="11" fillId="5" borderId="0" xfId="0" applyFont="1" applyFill="1" applyAlignment="1" applyProtection="1">
      <alignment horizontal="justify" vertical="top" wrapText="1"/>
    </xf>
    <xf numFmtId="0" fontId="5" fillId="5" borderId="0" xfId="0" applyFont="1" applyFill="1" applyAlignment="1" applyProtection="1">
      <alignment horizontal="center" wrapText="1"/>
    </xf>
    <xf numFmtId="4" fontId="5" fillId="5" borderId="0" xfId="0" applyNumberFormat="1" applyFont="1" applyFill="1" applyAlignment="1" applyProtection="1">
      <alignment horizontal="right" wrapText="1"/>
    </xf>
    <xf numFmtId="49" fontId="5" fillId="5" borderId="16" xfId="0" applyNumberFormat="1" applyFont="1" applyFill="1" applyBorder="1" applyAlignment="1" applyProtection="1">
      <alignment horizontal="center" vertical="top" wrapText="1"/>
    </xf>
    <xf numFmtId="0" fontId="5" fillId="5" borderId="0" xfId="0" applyFont="1" applyFill="1" applyAlignment="1" applyProtection="1">
      <alignment horizontal="justify" vertical="top" wrapText="1"/>
    </xf>
    <xf numFmtId="49" fontId="5" fillId="5" borderId="24" xfId="0" applyNumberFormat="1" applyFont="1" applyFill="1" applyBorder="1" applyAlignment="1" applyProtection="1">
      <alignment horizontal="center" vertical="top" wrapText="1"/>
    </xf>
    <xf numFmtId="0" fontId="11" fillId="5" borderId="25" xfId="0" applyFont="1" applyFill="1" applyBorder="1" applyAlignment="1" applyProtection="1">
      <alignment horizontal="right" vertical="center" wrapText="1"/>
    </xf>
    <xf numFmtId="0" fontId="5" fillId="5" borderId="25" xfId="0" applyFont="1" applyFill="1" applyBorder="1" applyAlignment="1" applyProtection="1">
      <alignment horizontal="center" wrapText="1"/>
    </xf>
    <xf numFmtId="4" fontId="5" fillId="5" borderId="25" xfId="0" applyNumberFormat="1" applyFont="1" applyFill="1" applyBorder="1" applyAlignment="1" applyProtection="1">
      <alignment horizontal="right" wrapText="1"/>
    </xf>
    <xf numFmtId="49" fontId="11" fillId="7" borderId="12" xfId="0" applyNumberFormat="1" applyFont="1" applyFill="1" applyBorder="1" applyAlignment="1" applyProtection="1">
      <alignment horizontal="center" vertical="top" wrapText="1"/>
    </xf>
    <xf numFmtId="0" fontId="4" fillId="0" borderId="10" xfId="0" applyFont="1" applyBorder="1" applyAlignment="1" applyProtection="1">
      <alignment horizontal="center" vertical="center" wrapText="1"/>
    </xf>
    <xf numFmtId="0" fontId="5" fillId="0" borderId="5" xfId="2" applyFont="1" applyBorder="1" applyAlignment="1" applyProtection="1">
      <alignment horizontal="center" vertical="top" wrapText="1"/>
    </xf>
    <xf numFmtId="0" fontId="5" fillId="0" borderId="5" xfId="2" applyFont="1" applyBorder="1" applyAlignment="1" applyProtection="1">
      <alignment vertical="top" wrapText="1"/>
    </xf>
    <xf numFmtId="0" fontId="5" fillId="0" borderId="5" xfId="2" applyFont="1" applyBorder="1" applyAlignment="1" applyProtection="1">
      <alignment horizontal="center" wrapText="1"/>
    </xf>
    <xf numFmtId="4" fontId="5" fillId="0" borderId="5" xfId="2" applyNumberFormat="1" applyFont="1" applyBorder="1" applyAlignment="1" applyProtection="1">
      <alignment horizontal="right" wrapText="1"/>
    </xf>
    <xf numFmtId="0" fontId="5" fillId="0" borderId="5" xfId="2" applyFont="1" applyFill="1" applyBorder="1" applyAlignment="1" applyProtection="1">
      <alignment horizontal="center" vertical="top" wrapText="1"/>
    </xf>
    <xf numFmtId="0" fontId="5" fillId="0" borderId="5" xfId="2" applyFont="1" applyFill="1" applyBorder="1" applyAlignment="1" applyProtection="1">
      <alignment vertical="top" wrapText="1"/>
    </xf>
    <xf numFmtId="0" fontId="5" fillId="0" borderId="5" xfId="2" applyFont="1" applyFill="1" applyBorder="1" applyAlignment="1" applyProtection="1">
      <alignment horizontal="center" wrapText="1"/>
    </xf>
    <xf numFmtId="4" fontId="5" fillId="0" borderId="5" xfId="2" applyNumberFormat="1" applyFont="1" applyFill="1" applyBorder="1" applyAlignment="1" applyProtection="1">
      <alignment horizontal="right" wrapText="1"/>
    </xf>
    <xf numFmtId="0" fontId="5" fillId="0" borderId="16" xfId="2" applyFont="1" applyBorder="1" applyAlignment="1" applyProtection="1">
      <alignment horizontal="center" vertical="top" wrapText="1"/>
    </xf>
    <xf numFmtId="0" fontId="5" fillId="0" borderId="0" xfId="2" applyFont="1" applyAlignment="1" applyProtection="1">
      <alignment vertical="top" wrapText="1"/>
    </xf>
    <xf numFmtId="0" fontId="5" fillId="0" borderId="0" xfId="2" applyFont="1" applyAlignment="1" applyProtection="1">
      <alignment horizontal="center" wrapText="1"/>
    </xf>
    <xf numFmtId="4" fontId="5" fillId="0" borderId="0" xfId="2" applyNumberFormat="1" applyFont="1" applyAlignment="1" applyProtection="1">
      <alignment horizontal="right" wrapText="1"/>
    </xf>
    <xf numFmtId="0" fontId="5" fillId="0" borderId="0" xfId="2" applyFont="1" applyAlignment="1" applyProtection="1">
      <alignment horizontal="center" vertical="top" wrapText="1"/>
    </xf>
    <xf numFmtId="0" fontId="5" fillId="0" borderId="10" xfId="0" applyFont="1" applyBorder="1" applyAlignment="1" applyProtection="1">
      <alignment horizontal="center" vertical="top" wrapText="1"/>
    </xf>
    <xf numFmtId="0" fontId="5" fillId="0" borderId="18" xfId="0" applyFont="1" applyBorder="1" applyAlignment="1" applyProtection="1">
      <alignment horizontal="center" vertical="top" wrapText="1"/>
    </xf>
    <xf numFmtId="0" fontId="5" fillId="0" borderId="11" xfId="0" applyFont="1" applyBorder="1" applyAlignment="1" applyProtection="1">
      <alignment horizontal="center" vertical="top" wrapText="1"/>
    </xf>
    <xf numFmtId="0" fontId="25" fillId="0" borderId="0" xfId="0" applyFont="1" applyFill="1" applyBorder="1" applyAlignment="1" applyProtection="1">
      <alignment horizontal="left" vertical="top" wrapText="1"/>
    </xf>
    <xf numFmtId="0" fontId="5" fillId="0" borderId="0" xfId="0" applyFont="1" applyBorder="1" applyAlignment="1" applyProtection="1">
      <alignment horizontal="center" vertical="top" wrapText="1"/>
    </xf>
    <xf numFmtId="0" fontId="25" fillId="3" borderId="0" xfId="0" applyFont="1" applyFill="1" applyBorder="1" applyAlignment="1" applyProtection="1">
      <alignment horizontal="left" vertical="top" wrapText="1"/>
    </xf>
    <xf numFmtId="0" fontId="25" fillId="3" borderId="0" xfId="0" applyFont="1" applyFill="1" applyBorder="1" applyAlignment="1" applyProtection="1">
      <alignment horizontal="center" vertical="center" wrapText="1"/>
    </xf>
    <xf numFmtId="4" fontId="25" fillId="3" borderId="0" xfId="0" applyNumberFormat="1" applyFont="1" applyFill="1" applyBorder="1" applyAlignment="1" applyProtection="1">
      <alignment horizontal="right" vertical="center"/>
    </xf>
    <xf numFmtId="0" fontId="5" fillId="0" borderId="16" xfId="0" applyFont="1" applyBorder="1" applyAlignment="1" applyProtection="1">
      <alignment horizontal="center" vertical="top" wrapText="1"/>
    </xf>
    <xf numFmtId="0" fontId="25" fillId="0" borderId="0" xfId="0" applyFont="1" applyFill="1" applyBorder="1" applyAlignment="1" applyProtection="1">
      <alignment horizontal="center" vertical="center" wrapText="1"/>
    </xf>
    <xf numFmtId="4" fontId="25" fillId="0" borderId="0" xfId="0" applyNumberFormat="1" applyFont="1" applyFill="1" applyBorder="1" applyAlignment="1" applyProtection="1">
      <alignment horizontal="right" vertical="center"/>
    </xf>
    <xf numFmtId="0" fontId="25" fillId="0" borderId="10" xfId="0" applyFont="1" applyFill="1" applyBorder="1" applyAlignment="1" applyProtection="1">
      <alignment horizontal="left" vertical="top" wrapText="1"/>
    </xf>
    <xf numFmtId="0" fontId="27" fillId="0" borderId="11" xfId="0" applyFont="1" applyBorder="1" applyProtection="1"/>
    <xf numFmtId="0" fontId="25" fillId="0" borderId="0" xfId="0" applyFont="1" applyFill="1" applyBorder="1" applyAlignment="1" applyProtection="1">
      <alignment horizontal="center" wrapText="1"/>
    </xf>
    <xf numFmtId="4" fontId="25" fillId="0" borderId="0" xfId="0" applyNumberFormat="1" applyFont="1" applyFill="1" applyBorder="1" applyAlignment="1" applyProtection="1">
      <alignment horizontal="right"/>
    </xf>
    <xf numFmtId="0" fontId="25" fillId="0" borderId="2" xfId="0" applyFont="1" applyFill="1" applyBorder="1" applyAlignment="1" applyProtection="1">
      <alignment horizontal="left" vertical="top" wrapText="1"/>
    </xf>
    <xf numFmtId="0" fontId="25" fillId="0" borderId="5" xfId="0" applyFont="1" applyFill="1" applyBorder="1" applyAlignment="1" applyProtection="1">
      <alignment horizontal="center" wrapText="1"/>
    </xf>
    <xf numFmtId="4" fontId="25" fillId="0" borderId="5" xfId="0" applyNumberFormat="1" applyFont="1" applyFill="1" applyBorder="1" applyAlignment="1" applyProtection="1">
      <alignment horizontal="right"/>
    </xf>
    <xf numFmtId="0" fontId="5" fillId="0" borderId="0" xfId="2" applyFont="1" applyFill="1" applyAlignment="1" applyProtection="1">
      <alignment vertical="top" wrapText="1"/>
    </xf>
    <xf numFmtId="0" fontId="5" fillId="0" borderId="0" xfId="2" applyFont="1" applyFill="1" applyAlignment="1" applyProtection="1">
      <alignment horizontal="center" wrapText="1"/>
    </xf>
    <xf numFmtId="4" fontId="5" fillId="0" borderId="0" xfId="2" applyNumberFormat="1" applyFont="1" applyFill="1" applyAlignment="1" applyProtection="1">
      <alignment horizontal="right" wrapText="1"/>
    </xf>
    <xf numFmtId="0" fontId="5" fillId="0" borderId="10" xfId="2" applyFont="1" applyBorder="1" applyAlignment="1" applyProtection="1">
      <alignment horizontal="center" vertical="top" wrapText="1"/>
    </xf>
    <xf numFmtId="0" fontId="5" fillId="0" borderId="18" xfId="2" applyFont="1" applyBorder="1" applyAlignment="1" applyProtection="1">
      <alignment horizontal="center" vertical="top" wrapText="1"/>
    </xf>
    <xf numFmtId="0" fontId="5" fillId="0" borderId="11" xfId="2" applyFont="1" applyBorder="1" applyAlignment="1" applyProtection="1">
      <alignment horizontal="center" vertical="top" wrapText="1"/>
    </xf>
    <xf numFmtId="0" fontId="5" fillId="3" borderId="16" xfId="2" applyFont="1" applyFill="1" applyBorder="1" applyAlignment="1" applyProtection="1">
      <alignment horizontal="center" vertical="top" wrapText="1"/>
    </xf>
    <xf numFmtId="0" fontId="25" fillId="0" borderId="0" xfId="0" applyFont="1" applyFill="1" applyAlignment="1" applyProtection="1">
      <alignment horizontal="left" vertical="top" wrapText="1"/>
    </xf>
    <xf numFmtId="0" fontId="4" fillId="0" borderId="0" xfId="0" applyFont="1" applyFill="1" applyAlignment="1" applyProtection="1">
      <alignment horizontal="center" vertical="center" wrapText="1"/>
    </xf>
    <xf numFmtId="4" fontId="4" fillId="0" borderId="0" xfId="0" applyNumberFormat="1" applyFont="1" applyFill="1" applyAlignment="1" applyProtection="1">
      <alignment horizontal="right" vertical="center"/>
    </xf>
    <xf numFmtId="0" fontId="25" fillId="0" borderId="13" xfId="0" applyFont="1" applyFill="1" applyBorder="1" applyAlignment="1" applyProtection="1">
      <alignment horizontal="left" vertical="top" wrapText="1"/>
    </xf>
    <xf numFmtId="0" fontId="25" fillId="0" borderId="17" xfId="0" applyFont="1" applyFill="1" applyBorder="1" applyAlignment="1" applyProtection="1">
      <alignment horizontal="left" vertical="top" wrapText="1"/>
    </xf>
    <xf numFmtId="0" fontId="25" fillId="0" borderId="5" xfId="0" applyFont="1" applyFill="1" applyBorder="1" applyAlignment="1" applyProtection="1">
      <alignment horizontal="center" vertical="center" wrapText="1"/>
    </xf>
    <xf numFmtId="4" fontId="25" fillId="0" borderId="5" xfId="0" applyNumberFormat="1" applyFont="1" applyFill="1" applyBorder="1" applyAlignment="1" applyProtection="1">
      <alignment horizontal="right" vertical="center"/>
    </xf>
    <xf numFmtId="0" fontId="25" fillId="0" borderId="15" xfId="0" applyFont="1" applyFill="1" applyBorder="1" applyAlignment="1" applyProtection="1">
      <alignment horizontal="left" vertical="top" wrapText="1"/>
    </xf>
    <xf numFmtId="0" fontId="4" fillId="0" borderId="8" xfId="2" applyFont="1" applyBorder="1" applyAlignment="1" applyProtection="1">
      <alignment horizontal="center" vertical="top" wrapText="1"/>
    </xf>
    <xf numFmtId="0" fontId="4" fillId="0" borderId="3" xfId="2" applyFont="1" applyBorder="1" applyAlignment="1" applyProtection="1">
      <alignment vertical="top" wrapText="1"/>
    </xf>
    <xf numFmtId="0" fontId="4" fillId="0" borderId="3" xfId="2" applyFont="1" applyBorder="1" applyAlignment="1" applyProtection="1">
      <alignment horizontal="center" wrapText="1"/>
    </xf>
    <xf numFmtId="4" fontId="4" fillId="0" borderId="3" xfId="2" applyNumberFormat="1" applyFont="1" applyBorder="1" applyAlignment="1" applyProtection="1">
      <alignment horizontal="right" wrapText="1"/>
    </xf>
    <xf numFmtId="0" fontId="11" fillId="7" borderId="4" xfId="0" applyFont="1" applyFill="1" applyBorder="1" applyAlignment="1" applyProtection="1">
      <alignment horizontal="justify" vertical="top"/>
    </xf>
    <xf numFmtId="0" fontId="5" fillId="7" borderId="4" xfId="0" applyFont="1" applyFill="1" applyBorder="1" applyAlignment="1" applyProtection="1">
      <alignment horizontal="center" wrapText="1"/>
    </xf>
    <xf numFmtId="4" fontId="5" fillId="7" borderId="4" xfId="0" applyNumberFormat="1" applyFont="1" applyFill="1" applyBorder="1" applyAlignment="1" applyProtection="1">
      <alignment horizontal="right" wrapText="1"/>
    </xf>
    <xf numFmtId="49" fontId="5" fillId="0" borderId="10" xfId="0" applyNumberFormat="1" applyFont="1" applyBorder="1" applyAlignment="1" applyProtection="1">
      <alignment horizontal="center" vertical="top"/>
    </xf>
    <xf numFmtId="49" fontId="5" fillId="0" borderId="11" xfId="0" applyNumberFormat="1" applyFont="1" applyBorder="1" applyAlignment="1" applyProtection="1">
      <alignment horizontal="center" vertical="top"/>
    </xf>
    <xf numFmtId="49" fontId="5" fillId="0" borderId="16" xfId="0" applyNumberFormat="1" applyFont="1" applyBorder="1" applyAlignment="1" applyProtection="1">
      <alignment horizontal="center" vertical="top"/>
    </xf>
    <xf numFmtId="49" fontId="16" fillId="0" borderId="0" xfId="0" applyNumberFormat="1" applyFont="1" applyAlignment="1" applyProtection="1">
      <alignment horizontal="left" vertical="top" wrapText="1"/>
    </xf>
    <xf numFmtId="49" fontId="5" fillId="0" borderId="12" xfId="0" applyNumberFormat="1" applyFont="1" applyBorder="1" applyAlignment="1" applyProtection="1">
      <alignment horizontal="center" vertical="top"/>
    </xf>
    <xf numFmtId="49" fontId="5" fillId="0" borderId="14" xfId="0" applyNumberFormat="1" applyFont="1" applyBorder="1" applyAlignment="1" applyProtection="1">
      <alignment horizontal="center" vertical="top"/>
    </xf>
    <xf numFmtId="49" fontId="5" fillId="0" borderId="0" xfId="0" applyNumberFormat="1" applyFont="1" applyAlignment="1" applyProtection="1">
      <alignment horizontal="left" vertical="top" wrapText="1"/>
    </xf>
    <xf numFmtId="49" fontId="5" fillId="0" borderId="16" xfId="0" applyNumberFormat="1" applyFont="1" applyFill="1" applyBorder="1" applyAlignment="1" applyProtection="1">
      <alignment horizontal="center" vertical="top" wrapText="1"/>
    </xf>
    <xf numFmtId="0" fontId="5" fillId="0" borderId="0" xfId="0" applyFont="1" applyFill="1" applyAlignment="1" applyProtection="1">
      <alignment horizontal="justify" vertical="top" wrapText="1"/>
    </xf>
    <xf numFmtId="0" fontId="5" fillId="0" borderId="0" xfId="0" applyFont="1" applyFill="1" applyAlignment="1" applyProtection="1">
      <alignment horizontal="center" wrapText="1"/>
    </xf>
    <xf numFmtId="4" fontId="5" fillId="0" borderId="0" xfId="0" applyNumberFormat="1" applyFont="1" applyFill="1" applyAlignment="1" applyProtection="1">
      <alignment horizontal="right" wrapText="1"/>
    </xf>
    <xf numFmtId="49" fontId="4" fillId="0" borderId="8" xfId="0" applyNumberFormat="1" applyFont="1" applyBorder="1" applyAlignment="1" applyProtection="1">
      <alignment horizontal="center" vertical="top" wrapText="1"/>
    </xf>
    <xf numFmtId="0" fontId="4" fillId="0" borderId="3" xfId="0" applyFont="1" applyBorder="1" applyAlignment="1" applyProtection="1">
      <alignment horizontal="center" wrapText="1"/>
    </xf>
    <xf numFmtId="4" fontId="4" fillId="0" borderId="3" xfId="0" applyNumberFormat="1" applyFont="1" applyBorder="1" applyAlignment="1" applyProtection="1">
      <alignment horizontal="right" wrapText="1"/>
    </xf>
    <xf numFmtId="0" fontId="4" fillId="0" borderId="0" xfId="0" applyFont="1" applyAlignment="1" applyProtection="1">
      <alignment horizontal="center" vertical="top"/>
    </xf>
    <xf numFmtId="4" fontId="5" fillId="0" borderId="10" xfId="0" applyNumberFormat="1" applyFont="1" applyBorder="1" applyAlignment="1" applyProtection="1">
      <alignment horizontal="right" wrapText="1"/>
    </xf>
    <xf numFmtId="44" fontId="5" fillId="0" borderId="0" xfId="13" applyFont="1" applyAlignment="1" applyProtection="1">
      <alignment horizontal="right" wrapText="1"/>
    </xf>
    <xf numFmtId="44" fontId="4" fillId="0" borderId="5" xfId="0" applyNumberFormat="1" applyFont="1" applyBorder="1" applyAlignment="1" applyProtection="1">
      <alignment horizontal="center" vertical="center" wrapText="1"/>
    </xf>
    <xf numFmtId="44" fontId="5" fillId="0" borderId="5" xfId="13" applyNumberFormat="1" applyFont="1" applyFill="1" applyBorder="1" applyAlignment="1" applyProtection="1">
      <alignment horizontal="right" wrapText="1"/>
    </xf>
    <xf numFmtId="44" fontId="5" fillId="0" borderId="0" xfId="2" applyNumberFormat="1" applyFont="1" applyAlignment="1" applyProtection="1">
      <alignment horizontal="right" wrapText="1"/>
    </xf>
    <xf numFmtId="44" fontId="5" fillId="0" borderId="0" xfId="2" applyNumberFormat="1" applyFont="1" applyFill="1" applyAlignment="1" applyProtection="1">
      <alignment horizontal="right" wrapText="1"/>
    </xf>
    <xf numFmtId="44" fontId="4" fillId="0" borderId="0" xfId="0" applyNumberFormat="1" applyFont="1" applyFill="1" applyAlignment="1" applyProtection="1">
      <alignment horizontal="right" vertical="center" wrapText="1"/>
    </xf>
    <xf numFmtId="44" fontId="25" fillId="2" borderId="5" xfId="13" applyNumberFormat="1" applyFont="1" applyFill="1" applyBorder="1" applyAlignment="1" applyProtection="1">
      <alignment horizontal="right" vertical="center" wrapText="1"/>
      <protection locked="0"/>
    </xf>
    <xf numFmtId="44" fontId="4" fillId="0" borderId="3" xfId="2" applyNumberFormat="1" applyFont="1" applyBorder="1" applyAlignment="1" applyProtection="1">
      <alignment horizontal="right" wrapText="1"/>
    </xf>
    <xf numFmtId="44" fontId="5" fillId="0" borderId="0" xfId="0" applyNumberFormat="1" applyFont="1" applyAlignment="1" applyProtection="1">
      <alignment horizontal="right" wrapText="1"/>
    </xf>
    <xf numFmtId="44" fontId="5" fillId="7" borderId="4" xfId="0" applyNumberFormat="1" applyFont="1" applyFill="1" applyBorder="1" applyAlignment="1" applyProtection="1">
      <alignment horizontal="right" wrapText="1"/>
    </xf>
    <xf numFmtId="44" fontId="5" fillId="0" borderId="0" xfId="13" applyNumberFormat="1" applyFont="1" applyAlignment="1" applyProtection="1">
      <alignment horizontal="right"/>
    </xf>
    <xf numFmtId="44" fontId="5" fillId="0" borderId="0" xfId="0" applyNumberFormat="1" applyFont="1" applyFill="1" applyAlignment="1" applyProtection="1">
      <alignment horizontal="right" wrapText="1"/>
    </xf>
    <xf numFmtId="44" fontId="5" fillId="0" borderId="0" xfId="13" applyNumberFormat="1" applyFont="1" applyFill="1" applyAlignment="1" applyProtection="1">
      <alignment horizontal="right" wrapText="1"/>
    </xf>
    <xf numFmtId="0" fontId="4" fillId="0" borderId="2" xfId="0" applyFont="1" applyFill="1" applyBorder="1" applyAlignment="1" applyProtection="1">
      <alignment horizontal="center" vertical="center" wrapText="1"/>
    </xf>
    <xf numFmtId="44" fontId="5" fillId="5" borderId="17" xfId="13" applyFont="1" applyFill="1" applyBorder="1" applyAlignment="1" applyProtection="1">
      <alignment horizontal="right"/>
    </xf>
    <xf numFmtId="4" fontId="4" fillId="5" borderId="0" xfId="0" applyNumberFormat="1" applyFont="1" applyFill="1" applyAlignment="1" applyProtection="1">
      <alignment horizontal="right" wrapText="1"/>
    </xf>
    <xf numFmtId="0" fontId="12" fillId="0" borderId="0" xfId="0" applyFont="1" applyFill="1" applyAlignment="1" applyProtection="1">
      <alignment horizontal="center" vertical="top"/>
    </xf>
    <xf numFmtId="0" fontId="12" fillId="0" borderId="0" xfId="0" applyFont="1" applyFill="1" applyAlignment="1" applyProtection="1">
      <alignment horizontal="left" wrapText="1"/>
    </xf>
    <xf numFmtId="0" fontId="4" fillId="0" borderId="0" xfId="0" applyFont="1" applyAlignment="1" applyProtection="1">
      <alignment horizontal="justify" vertical="top" wrapText="1"/>
    </xf>
    <xf numFmtId="49" fontId="5" fillId="0" borderId="12" xfId="0" applyNumberFormat="1" applyFont="1" applyBorder="1" applyAlignment="1" applyProtection="1">
      <alignment horizontal="center" vertical="top" wrapText="1"/>
    </xf>
    <xf numFmtId="0" fontId="5" fillId="0" borderId="10" xfId="0" applyFont="1" applyBorder="1" applyAlignment="1" applyProtection="1">
      <alignment horizontal="justify" vertical="top" wrapText="1"/>
    </xf>
    <xf numFmtId="0" fontId="5" fillId="0" borderId="4" xfId="0" applyFont="1" applyBorder="1" applyAlignment="1" applyProtection="1">
      <alignment horizontal="center" wrapText="1"/>
    </xf>
    <xf numFmtId="4" fontId="5" fillId="0" borderId="4" xfId="0" applyNumberFormat="1" applyFont="1" applyBorder="1" applyAlignment="1" applyProtection="1">
      <alignment horizontal="right" wrapText="1"/>
    </xf>
    <xf numFmtId="4" fontId="5" fillId="0" borderId="13" xfId="0" applyNumberFormat="1" applyFont="1" applyBorder="1" applyAlignment="1" applyProtection="1">
      <alignment horizontal="right" wrapText="1"/>
    </xf>
    <xf numFmtId="0" fontId="5" fillId="0" borderId="18" xfId="0" applyFont="1" applyBorder="1" applyAlignment="1" applyProtection="1">
      <alignment horizontal="left" vertical="top" wrapText="1"/>
    </xf>
    <xf numFmtId="4" fontId="5" fillId="0" borderId="17" xfId="0" applyNumberFormat="1" applyFont="1" applyBorder="1" applyAlignment="1" applyProtection="1">
      <alignment horizontal="right" wrapText="1"/>
    </xf>
    <xf numFmtId="0" fontId="5" fillId="0" borderId="18" xfId="0" applyFont="1" applyBorder="1" applyAlignment="1" applyProtection="1">
      <alignment horizontal="justify" vertical="top" wrapText="1"/>
    </xf>
    <xf numFmtId="0" fontId="5" fillId="0" borderId="11" xfId="0" quotePrefix="1" applyFont="1" applyBorder="1" applyAlignment="1" applyProtection="1">
      <alignment horizontal="justify" vertical="top" wrapText="1"/>
    </xf>
    <xf numFmtId="0" fontId="0" fillId="0" borderId="15" xfId="0" applyBorder="1" applyProtection="1"/>
    <xf numFmtId="0" fontId="5" fillId="0" borderId="0" xfId="0" quotePrefix="1" applyFont="1" applyAlignment="1" applyProtection="1">
      <alignment horizontal="justify" vertical="top" wrapText="1"/>
    </xf>
    <xf numFmtId="0" fontId="0" fillId="0" borderId="0" xfId="0" applyAlignment="1" applyProtection="1">
      <alignment horizontal="right"/>
    </xf>
    <xf numFmtId="49" fontId="5" fillId="0" borderId="10" xfId="0" applyNumberFormat="1" applyFont="1" applyBorder="1" applyAlignment="1" applyProtection="1">
      <alignment horizontal="center" vertical="top" wrapText="1"/>
    </xf>
    <xf numFmtId="49" fontId="5" fillId="0" borderId="11" xfId="0" applyNumberFormat="1" applyFont="1" applyBorder="1" applyAlignment="1" applyProtection="1">
      <alignment horizontal="center" vertical="top" wrapText="1"/>
    </xf>
    <xf numFmtId="0" fontId="5" fillId="0" borderId="10" xfId="0" quotePrefix="1" applyFont="1" applyBorder="1" applyAlignment="1" applyProtection="1">
      <alignment horizontal="justify" vertical="top" wrapText="1"/>
    </xf>
    <xf numFmtId="0" fontId="0" fillId="0" borderId="11" xfId="0" applyBorder="1" applyProtection="1"/>
    <xf numFmtId="0" fontId="5" fillId="0" borderId="5" xfId="0" quotePrefix="1" applyFont="1" applyBorder="1" applyAlignment="1" applyProtection="1">
      <alignment horizontal="justify" vertical="top"/>
    </xf>
    <xf numFmtId="0" fontId="5" fillId="0" borderId="5" xfId="0" quotePrefix="1" applyFont="1" applyBorder="1" applyAlignment="1" applyProtection="1">
      <alignment horizontal="justify" vertical="top" wrapText="1"/>
    </xf>
    <xf numFmtId="0" fontId="4" fillId="0" borderId="5" xfId="0" applyFont="1" applyBorder="1" applyAlignment="1" applyProtection="1">
      <alignment horizontal="justify" vertical="top" wrapText="1"/>
    </xf>
    <xf numFmtId="4" fontId="5" fillId="0" borderId="5" xfId="0" applyNumberFormat="1" applyFont="1" applyBorder="1" applyAlignment="1" applyProtection="1">
      <alignment horizontal="right"/>
    </xf>
    <xf numFmtId="49" fontId="11" fillId="5" borderId="5" xfId="0" applyNumberFormat="1" applyFont="1" applyFill="1" applyBorder="1" applyAlignment="1" applyProtection="1">
      <alignment horizontal="center" vertical="top" wrapText="1"/>
    </xf>
    <xf numFmtId="0" fontId="11" fillId="5" borderId="5" xfId="0" applyFont="1" applyFill="1" applyBorder="1" applyAlignment="1" applyProtection="1">
      <alignment horizontal="justify" vertical="top" wrapText="1"/>
    </xf>
    <xf numFmtId="0" fontId="5" fillId="5" borderId="5" xfId="0" applyFont="1" applyFill="1" applyBorder="1" applyAlignment="1" applyProtection="1">
      <alignment horizontal="center" wrapText="1"/>
    </xf>
    <xf numFmtId="4" fontId="5" fillId="5" borderId="5" xfId="0" applyNumberFormat="1" applyFont="1" applyFill="1" applyBorder="1" applyAlignment="1" applyProtection="1">
      <alignment horizontal="right" wrapText="1"/>
    </xf>
    <xf numFmtId="4" fontId="5" fillId="5" borderId="5" xfId="0" applyNumberFormat="1" applyFont="1" applyFill="1" applyBorder="1" applyAlignment="1" applyProtection="1">
      <alignment horizontal="right"/>
    </xf>
    <xf numFmtId="49" fontId="11" fillId="0" borderId="10" xfId="0" applyNumberFormat="1" applyFont="1" applyBorder="1" applyAlignment="1" applyProtection="1">
      <alignment horizontal="center" vertical="top" wrapText="1"/>
    </xf>
    <xf numFmtId="0" fontId="11" fillId="0" borderId="10" xfId="0" applyFont="1" applyBorder="1" applyAlignment="1" applyProtection="1">
      <alignment horizontal="justify" vertical="top" wrapText="1"/>
    </xf>
    <xf numFmtId="4" fontId="5" fillId="0" borderId="13" xfId="0" applyNumberFormat="1" applyFont="1" applyBorder="1" applyAlignment="1" applyProtection="1">
      <alignment horizontal="right"/>
    </xf>
    <xf numFmtId="0" fontId="5" fillId="0" borderId="4" xfId="7" applyFont="1" applyFill="1" applyBorder="1" applyAlignment="1" applyProtection="1">
      <alignment horizontal="left" vertical="top" wrapText="1"/>
    </xf>
    <xf numFmtId="2" fontId="5" fillId="0" borderId="12" xfId="8" applyNumberFormat="1" applyFont="1" applyFill="1" applyBorder="1" applyAlignment="1" applyProtection="1">
      <alignment horizontal="center" wrapText="1"/>
    </xf>
    <xf numFmtId="2" fontId="5" fillId="0" borderId="4" xfId="8" applyNumberFormat="1" applyFont="1" applyFill="1" applyBorder="1" applyAlignment="1" applyProtection="1">
      <alignment horizontal="center" wrapText="1"/>
    </xf>
    <xf numFmtId="2" fontId="5" fillId="0" borderId="4" xfId="8" applyNumberFormat="1" applyFont="1" applyFill="1" applyBorder="1" applyAlignment="1" applyProtection="1">
      <alignment horizontal="right" wrapText="1"/>
    </xf>
    <xf numFmtId="2" fontId="5" fillId="0" borderId="13" xfId="8" applyNumberFormat="1" applyFont="1" applyFill="1" applyBorder="1" applyAlignment="1" applyProtection="1">
      <alignment horizontal="right" wrapText="1"/>
    </xf>
    <xf numFmtId="165" fontId="0" fillId="0" borderId="18" xfId="0" applyNumberFormat="1" applyBorder="1" applyAlignment="1" applyProtection="1">
      <alignment vertical="top"/>
    </xf>
    <xf numFmtId="0" fontId="5" fillId="0" borderId="0" xfId="7" applyFont="1" applyFill="1" applyBorder="1" applyAlignment="1" applyProtection="1">
      <alignment horizontal="left" vertical="top" wrapText="1"/>
    </xf>
    <xf numFmtId="2" fontId="5" fillId="0" borderId="16" xfId="8" applyNumberFormat="1" applyFont="1" applyFill="1" applyBorder="1" applyAlignment="1" applyProtection="1">
      <alignment horizontal="center" wrapText="1"/>
    </xf>
    <xf numFmtId="2" fontId="5" fillId="0" borderId="0" xfId="8" applyNumberFormat="1" applyFont="1" applyFill="1" applyBorder="1" applyAlignment="1" applyProtection="1">
      <alignment horizontal="center" wrapText="1"/>
    </xf>
    <xf numFmtId="2" fontId="5" fillId="0" borderId="0" xfId="8" applyNumberFormat="1" applyFont="1" applyFill="1" applyBorder="1" applyAlignment="1" applyProtection="1">
      <alignment horizontal="right" wrapText="1"/>
    </xf>
    <xf numFmtId="2" fontId="5" fillId="0" borderId="17" xfId="8" applyNumberFormat="1" applyFont="1" applyFill="1" applyBorder="1" applyAlignment="1" applyProtection="1">
      <alignment horizontal="right" wrapText="1"/>
    </xf>
    <xf numFmtId="165" fontId="3" fillId="0" borderId="2" xfId="0" applyNumberFormat="1" applyFont="1" applyFill="1" applyBorder="1" applyAlignment="1">
      <alignment vertical="top"/>
    </xf>
    <xf numFmtId="165" fontId="3" fillId="0" borderId="7" xfId="0" applyNumberFormat="1" applyFont="1" applyFill="1" applyBorder="1" applyAlignment="1">
      <alignment vertical="top"/>
    </xf>
    <xf numFmtId="165" fontId="0" fillId="0" borderId="11" xfId="0" applyNumberFormat="1" applyBorder="1" applyAlignment="1" applyProtection="1">
      <alignment vertical="top"/>
    </xf>
    <xf numFmtId="0" fontId="5" fillId="0" borderId="1" xfId="7" applyFont="1" applyFill="1" applyBorder="1" applyAlignment="1" applyProtection="1">
      <alignment horizontal="left" vertical="top" wrapText="1"/>
    </xf>
    <xf numFmtId="2" fontId="5" fillId="0" borderId="5" xfId="8" applyNumberFormat="1" applyFont="1" applyFill="1" applyBorder="1" applyAlignment="1" applyProtection="1">
      <alignment horizontal="center" wrapText="1"/>
    </xf>
    <xf numFmtId="2" fontId="5" fillId="0" borderId="5" xfId="8" applyNumberFormat="1" applyFont="1" applyFill="1" applyBorder="1" applyAlignment="1" applyProtection="1">
      <alignment horizontal="right" wrapText="1"/>
    </xf>
    <xf numFmtId="0" fontId="3" fillId="0" borderId="0" xfId="0" applyFont="1" applyAlignment="1" applyProtection="1">
      <alignment horizontal="right"/>
    </xf>
    <xf numFmtId="0" fontId="5" fillId="0" borderId="5" xfId="7" applyFont="1" applyFill="1" applyBorder="1" applyAlignment="1" applyProtection="1">
      <alignment horizontal="left" vertical="top" wrapText="1"/>
    </xf>
    <xf numFmtId="166" fontId="3" fillId="0" borderId="5" xfId="0" applyNumberFormat="1" applyFont="1" applyFill="1" applyBorder="1" applyAlignment="1" applyProtection="1">
      <alignment horizontal="right"/>
    </xf>
    <xf numFmtId="0" fontId="3" fillId="0" borderId="5" xfId="0" applyFont="1" applyFill="1" applyBorder="1" applyAlignment="1" applyProtection="1">
      <alignment horizontal="center" wrapText="1"/>
    </xf>
    <xf numFmtId="165" fontId="3" fillId="0" borderId="0" xfId="0" applyNumberFormat="1" applyFont="1" applyAlignment="1" applyProtection="1">
      <alignment vertical="top"/>
    </xf>
    <xf numFmtId="0" fontId="5" fillId="0" borderId="0" xfId="0" applyFont="1" applyAlignment="1" applyProtection="1">
      <alignment horizontal="left" vertical="top" wrapText="1"/>
    </xf>
    <xf numFmtId="165" fontId="3" fillId="0" borderId="5" xfId="0" applyNumberFormat="1" applyFont="1" applyFill="1" applyBorder="1" applyAlignment="1" applyProtection="1">
      <alignment horizontal="center" vertical="top"/>
    </xf>
    <xf numFmtId="0" fontId="3" fillId="0" borderId="6" xfId="0" applyFont="1" applyFill="1" applyBorder="1" applyAlignment="1" applyProtection="1">
      <alignment horizontal="left" vertical="top" wrapText="1"/>
    </xf>
    <xf numFmtId="165" fontId="3" fillId="0" borderId="2" xfId="0" applyNumberFormat="1" applyFont="1" applyFill="1" applyBorder="1" applyAlignment="1" applyProtection="1">
      <alignment vertical="top"/>
    </xf>
    <xf numFmtId="0" fontId="3" fillId="0" borderId="5" xfId="0" applyFont="1" applyFill="1" applyBorder="1" applyAlignment="1" applyProtection="1">
      <alignment horizontal="left" vertical="top" wrapText="1"/>
    </xf>
    <xf numFmtId="2" fontId="3" fillId="0" borderId="5" xfId="0" applyNumberFormat="1" applyFont="1" applyFill="1" applyBorder="1" applyAlignment="1" applyProtection="1">
      <alignment horizontal="right" wrapText="1"/>
    </xf>
    <xf numFmtId="165" fontId="3" fillId="0" borderId="0" xfId="0" applyNumberFormat="1" applyFont="1" applyFill="1" applyAlignment="1" applyProtection="1">
      <alignment horizontal="center" vertical="top"/>
    </xf>
    <xf numFmtId="0" fontId="3" fillId="0" borderId="0" xfId="0" applyFont="1" applyFill="1" applyAlignment="1" applyProtection="1">
      <alignment horizontal="left" vertical="top" wrapText="1"/>
    </xf>
    <xf numFmtId="0" fontId="3" fillId="0" borderId="0" xfId="0" applyFont="1" applyFill="1" applyAlignment="1" applyProtection="1">
      <alignment horizontal="center" vertical="top" wrapText="1"/>
    </xf>
    <xf numFmtId="0" fontId="3" fillId="0" borderId="0" xfId="0" applyFont="1" applyFill="1" applyAlignment="1" applyProtection="1">
      <alignment horizontal="center" wrapText="1"/>
    </xf>
    <xf numFmtId="165" fontId="0" fillId="0" borderId="0" xfId="0" applyNumberFormat="1" applyAlignment="1" applyProtection="1">
      <alignment vertical="top"/>
    </xf>
    <xf numFmtId="0" fontId="0" fillId="0" borderId="0" xfId="0" applyAlignment="1" applyProtection="1">
      <alignment horizontal="left" vertical="top" wrapText="1"/>
    </xf>
    <xf numFmtId="0" fontId="0" fillId="0" borderId="0" xfId="0" applyAlignment="1" applyProtection="1">
      <alignment horizontal="center" wrapText="1"/>
    </xf>
    <xf numFmtId="2" fontId="0" fillId="0" borderId="0" xfId="0" applyNumberFormat="1" applyAlignment="1" applyProtection="1">
      <alignment horizontal="center" wrapText="1"/>
    </xf>
    <xf numFmtId="0" fontId="5" fillId="5" borderId="2" xfId="0" applyFont="1" applyFill="1" applyBorder="1" applyAlignment="1" applyProtection="1">
      <alignment horizontal="center" vertical="center" wrapText="1"/>
    </xf>
    <xf numFmtId="4" fontId="5" fillId="5" borderId="2" xfId="0" applyNumberFormat="1" applyFont="1" applyFill="1" applyBorder="1" applyAlignment="1" applyProtection="1">
      <alignment horizontal="center" vertical="center" wrapText="1"/>
    </xf>
    <xf numFmtId="0" fontId="3" fillId="0" borderId="18" xfId="0" applyFont="1" applyFill="1" applyBorder="1" applyAlignment="1" applyProtection="1">
      <alignment horizontal="left" vertical="top" wrapText="1"/>
    </xf>
    <xf numFmtId="0" fontId="0" fillId="0" borderId="16" xfId="0" applyBorder="1" applyAlignment="1" applyProtection="1">
      <alignment horizontal="center" wrapText="1"/>
    </xf>
    <xf numFmtId="2" fontId="0" fillId="0" borderId="0" xfId="0" applyNumberFormat="1" applyBorder="1" applyAlignment="1" applyProtection="1">
      <alignment horizontal="center" wrapText="1"/>
    </xf>
    <xf numFmtId="49" fontId="5" fillId="0" borderId="5" xfId="0" applyNumberFormat="1" applyFont="1" applyBorder="1" applyAlignment="1" applyProtection="1">
      <alignment horizontal="center" vertical="top" wrapText="1"/>
    </xf>
    <xf numFmtId="4" fontId="5" fillId="0" borderId="1" xfId="0" applyNumberFormat="1" applyFont="1" applyBorder="1" applyAlignment="1" applyProtection="1">
      <alignment horizontal="center" wrapText="1"/>
    </xf>
    <xf numFmtId="4" fontId="5" fillId="0" borderId="5" xfId="0" applyNumberFormat="1" applyFont="1" applyBorder="1" applyAlignment="1" applyProtection="1">
      <alignment horizontal="center" wrapText="1"/>
    </xf>
    <xf numFmtId="49" fontId="5" fillId="0" borderId="6" xfId="0" applyNumberFormat="1" applyFont="1" applyBorder="1" applyAlignment="1" applyProtection="1">
      <alignment horizontal="center" vertical="top" wrapText="1"/>
    </xf>
    <xf numFmtId="0" fontId="5" fillId="0" borderId="2" xfId="4" applyFont="1" applyBorder="1" applyAlignment="1" applyProtection="1">
      <alignment horizontal="left" vertical="top" wrapText="1"/>
    </xf>
    <xf numFmtId="0" fontId="0" fillId="0" borderId="2" xfId="0" applyBorder="1" applyAlignment="1" applyProtection="1">
      <alignment horizontal="center"/>
    </xf>
    <xf numFmtId="0" fontId="0" fillId="0" borderId="2" xfId="0" applyBorder="1" applyAlignment="1" applyProtection="1">
      <alignment horizontal="right"/>
    </xf>
    <xf numFmtId="4" fontId="0" fillId="0" borderId="0" xfId="0" applyNumberFormat="1" applyBorder="1" applyAlignment="1" applyProtection="1">
      <alignment horizontal="right"/>
    </xf>
    <xf numFmtId="2" fontId="0" fillId="0" borderId="17" xfId="0" applyNumberFormat="1" applyBorder="1" applyAlignment="1" applyProtection="1">
      <alignment horizontal="right"/>
    </xf>
    <xf numFmtId="4" fontId="5" fillId="0" borderId="1" xfId="0" applyNumberFormat="1" applyFont="1" applyFill="1" applyBorder="1" applyAlignment="1" applyProtection="1">
      <alignment horizontal="right" wrapText="1"/>
    </xf>
    <xf numFmtId="4" fontId="5" fillId="0" borderId="15" xfId="0" applyNumberFormat="1" applyFont="1" applyBorder="1" applyAlignment="1" applyProtection="1">
      <alignment horizontal="right"/>
    </xf>
    <xf numFmtId="49" fontId="5" fillId="0" borderId="14" xfId="0" applyNumberFormat="1" applyFont="1" applyBorder="1" applyAlignment="1" applyProtection="1">
      <alignment horizontal="center" vertical="top" wrapText="1"/>
    </xf>
    <xf numFmtId="0" fontId="5" fillId="0" borderId="2" xfId="0" applyFont="1" applyBorder="1" applyAlignment="1" applyProtection="1">
      <alignment horizontal="justify" vertical="top" wrapText="1"/>
    </xf>
    <xf numFmtId="0" fontId="5" fillId="0" borderId="2" xfId="0" applyFont="1" applyBorder="1" applyAlignment="1" applyProtection="1">
      <alignment horizontal="center" wrapText="1"/>
    </xf>
    <xf numFmtId="4" fontId="5" fillId="0" borderId="2" xfId="0" applyNumberFormat="1" applyFont="1" applyBorder="1" applyAlignment="1" applyProtection="1">
      <alignment horizontal="right" wrapText="1"/>
    </xf>
    <xf numFmtId="0" fontId="5" fillId="0" borderId="5" xfId="0" applyFont="1" applyBorder="1" applyAlignment="1" applyProtection="1">
      <alignment horizontal="center" wrapText="1"/>
    </xf>
    <xf numFmtId="4" fontId="5" fillId="0" borderId="5" xfId="0" applyNumberFormat="1" applyFont="1" applyBorder="1" applyAlignment="1" applyProtection="1">
      <alignment horizontal="right" wrapText="1"/>
    </xf>
    <xf numFmtId="0" fontId="5" fillId="0" borderId="1" xfId="0" applyFont="1" applyBorder="1" applyAlignment="1" applyProtection="1">
      <alignment horizontal="justify" vertical="top" wrapText="1"/>
    </xf>
    <xf numFmtId="0" fontId="0" fillId="0" borderId="1" xfId="0" applyBorder="1" applyAlignment="1" applyProtection="1">
      <alignment horizontal="center"/>
    </xf>
    <xf numFmtId="0" fontId="0" fillId="0" borderId="1" xfId="0" applyBorder="1" applyAlignment="1" applyProtection="1">
      <alignment horizontal="right"/>
    </xf>
    <xf numFmtId="0" fontId="5" fillId="0" borderId="4" xfId="0" applyFont="1" applyBorder="1" applyAlignment="1" applyProtection="1">
      <alignment horizontal="justify" vertical="top" wrapText="1"/>
    </xf>
    <xf numFmtId="0" fontId="0" fillId="0" borderId="4" xfId="0" applyBorder="1" applyAlignment="1" applyProtection="1">
      <alignment horizontal="center"/>
    </xf>
    <xf numFmtId="0" fontId="0" fillId="0" borderId="4" xfId="0" applyBorder="1" applyAlignment="1" applyProtection="1">
      <alignment horizontal="right"/>
    </xf>
    <xf numFmtId="0" fontId="5" fillId="0" borderId="6" xfId="0" applyFont="1" applyBorder="1" applyAlignment="1" applyProtection="1">
      <alignment horizontal="center" wrapText="1"/>
    </xf>
    <xf numFmtId="0" fontId="5" fillId="0" borderId="11" xfId="0" applyFont="1" applyBorder="1" applyAlignment="1" applyProtection="1">
      <alignment horizontal="justify" vertical="top" wrapText="1"/>
    </xf>
    <xf numFmtId="0" fontId="5" fillId="0" borderId="1" xfId="0" applyFont="1" applyBorder="1" applyAlignment="1" applyProtection="1">
      <alignment horizontal="center" wrapText="1"/>
    </xf>
    <xf numFmtId="4" fontId="5" fillId="0" borderId="1" xfId="0" applyNumberFormat="1" applyFont="1" applyBorder="1" applyAlignment="1" applyProtection="1">
      <alignment horizontal="right" wrapText="1"/>
    </xf>
    <xf numFmtId="0" fontId="5" fillId="0" borderId="7" xfId="0" applyFont="1" applyBorder="1" applyAlignment="1" applyProtection="1">
      <alignment horizontal="center" wrapText="1"/>
    </xf>
    <xf numFmtId="0" fontId="16" fillId="0" borderId="4" xfId="0" applyFont="1" applyBorder="1" applyAlignment="1" applyProtection="1">
      <alignment horizontal="justify" vertical="top" wrapText="1"/>
    </xf>
    <xf numFmtId="44" fontId="5" fillId="0" borderId="2" xfId="13" applyFont="1" applyBorder="1" applyAlignment="1" applyProtection="1">
      <alignment horizontal="right" wrapText="1"/>
    </xf>
    <xf numFmtId="44" fontId="5" fillId="0" borderId="1" xfId="13" applyFont="1" applyBorder="1" applyAlignment="1" applyProtection="1">
      <alignment horizontal="right" wrapText="1"/>
    </xf>
    <xf numFmtId="0" fontId="0" fillId="0" borderId="17" xfId="0" applyBorder="1" applyAlignment="1" applyProtection="1">
      <alignment horizontal="right"/>
    </xf>
    <xf numFmtId="0" fontId="5" fillId="0" borderId="10" xfId="0" applyNumberFormat="1" applyFont="1" applyFill="1" applyBorder="1" applyAlignment="1" applyProtection="1">
      <alignment horizontal="justify" vertical="top" wrapText="1"/>
    </xf>
    <xf numFmtId="0" fontId="5" fillId="0" borderId="18" xfId="0" applyNumberFormat="1" applyFont="1" applyFill="1" applyBorder="1" applyAlignment="1" applyProtection="1">
      <alignment horizontal="justify" vertical="top" wrapText="1"/>
    </xf>
    <xf numFmtId="49" fontId="12" fillId="0" borderId="8" xfId="0" applyNumberFormat="1" applyFont="1" applyBorder="1" applyAlignment="1" applyProtection="1">
      <alignment horizontal="center" vertical="top" wrapText="1"/>
    </xf>
    <xf numFmtId="0" fontId="12" fillId="0" borderId="3" xfId="0" applyFont="1" applyBorder="1" applyAlignment="1" applyProtection="1">
      <alignment horizontal="justify" vertical="top" wrapText="1"/>
    </xf>
    <xf numFmtId="0" fontId="11" fillId="0" borderId="3" xfId="0" applyFont="1" applyBorder="1" applyAlignment="1" applyProtection="1">
      <alignment horizontal="center" wrapText="1"/>
    </xf>
    <xf numFmtId="4" fontId="11" fillId="0" borderId="3" xfId="0" applyNumberFormat="1" applyFont="1" applyBorder="1" applyAlignment="1" applyProtection="1">
      <alignment horizontal="right" wrapText="1"/>
    </xf>
    <xf numFmtId="4" fontId="5" fillId="7" borderId="0" xfId="0" applyNumberFormat="1" applyFont="1" applyFill="1" applyAlignment="1" applyProtection="1">
      <alignment horizontal="right"/>
    </xf>
    <xf numFmtId="49" fontId="5" fillId="0" borderId="6" xfId="0" applyNumberFormat="1" applyFont="1" applyFill="1" applyBorder="1" applyAlignment="1">
      <alignment vertical="top" wrapText="1"/>
    </xf>
    <xf numFmtId="49" fontId="5" fillId="0" borderId="2" xfId="0" applyNumberFormat="1" applyFont="1" applyFill="1" applyBorder="1" applyAlignment="1">
      <alignment vertical="top" wrapText="1"/>
    </xf>
    <xf numFmtId="49" fontId="5" fillId="0" borderId="7" xfId="0" applyNumberFormat="1" applyFont="1" applyFill="1" applyBorder="1" applyAlignment="1">
      <alignment vertical="top" wrapText="1"/>
    </xf>
    <xf numFmtId="0" fontId="11" fillId="7" borderId="4" xfId="0" applyFont="1" applyFill="1" applyBorder="1" applyAlignment="1" applyProtection="1">
      <alignment horizontal="justify" vertical="top" wrapText="1"/>
    </xf>
    <xf numFmtId="4" fontId="5" fillId="7" borderId="13" xfId="0" applyNumberFormat="1" applyFont="1" applyFill="1" applyBorder="1" applyAlignment="1" applyProtection="1">
      <alignment horizontal="right"/>
    </xf>
    <xf numFmtId="49" fontId="12" fillId="0" borderId="0" xfId="0" applyNumberFormat="1" applyFont="1" applyAlignment="1" applyProtection="1">
      <alignment horizontal="center" vertical="top" wrapText="1"/>
    </xf>
    <xf numFmtId="0" fontId="12" fillId="0" borderId="0" xfId="0" applyFont="1" applyAlignment="1" applyProtection="1">
      <alignment horizontal="justify" vertical="top" wrapText="1"/>
    </xf>
    <xf numFmtId="0" fontId="11" fillId="0" borderId="0" xfId="0" applyFont="1" applyAlignment="1" applyProtection="1">
      <alignment horizontal="center" wrapText="1"/>
    </xf>
    <xf numFmtId="4" fontId="11" fillId="0" borderId="0" xfId="0" applyNumberFormat="1" applyFont="1" applyAlignment="1" applyProtection="1">
      <alignment horizontal="right" wrapText="1"/>
    </xf>
    <xf numFmtId="0" fontId="12" fillId="0" borderId="3" xfId="0" applyFont="1" applyBorder="1" applyAlignment="1" applyProtection="1">
      <alignment horizontal="justify" vertical="top"/>
    </xf>
    <xf numFmtId="44" fontId="11" fillId="0" borderId="9" xfId="13" applyFont="1" applyBorder="1" applyAlignment="1" applyProtection="1">
      <alignment horizontal="right"/>
    </xf>
    <xf numFmtId="4" fontId="5" fillId="5" borderId="17" xfId="0" applyNumberFormat="1" applyFont="1" applyFill="1" applyBorder="1" applyAlignment="1" applyProtection="1">
      <alignment horizontal="right"/>
    </xf>
    <xf numFmtId="0" fontId="11" fillId="5" borderId="0" xfId="0" applyFont="1" applyFill="1" applyAlignment="1" applyProtection="1">
      <alignment horizontal="center" wrapText="1"/>
    </xf>
    <xf numFmtId="4" fontId="11" fillId="5" borderId="0" xfId="0" applyNumberFormat="1" applyFont="1" applyFill="1" applyAlignment="1" applyProtection="1">
      <alignment horizontal="right" wrapText="1"/>
    </xf>
    <xf numFmtId="44" fontId="11" fillId="5" borderId="17" xfId="13" applyFont="1" applyFill="1" applyBorder="1" applyAlignment="1" applyProtection="1">
      <alignment horizontal="right"/>
    </xf>
    <xf numFmtId="0" fontId="11" fillId="5" borderId="0" xfId="0" applyFont="1" applyFill="1" applyAlignment="1" applyProtection="1">
      <alignment horizontal="justify" vertical="top"/>
    </xf>
    <xf numFmtId="0" fontId="4" fillId="5" borderId="0" xfId="0" applyFont="1" applyFill="1" applyAlignment="1" applyProtection="1">
      <alignment horizontal="justify" vertical="top" wrapText="1"/>
    </xf>
    <xf numFmtId="49" fontId="17" fillId="5" borderId="24" xfId="0" applyNumberFormat="1" applyFont="1" applyFill="1" applyBorder="1" applyAlignment="1" applyProtection="1">
      <alignment horizontal="center" vertical="top" wrapText="1"/>
    </xf>
    <xf numFmtId="0" fontId="12" fillId="5" borderId="25" xfId="0" applyFont="1" applyFill="1" applyBorder="1" applyAlignment="1" applyProtection="1">
      <alignment horizontal="right" vertical="top" wrapText="1"/>
    </xf>
    <xf numFmtId="0" fontId="17" fillId="5" borderId="25" xfId="0" applyFont="1" applyFill="1" applyBorder="1" applyAlignment="1" applyProtection="1">
      <alignment horizontal="center" wrapText="1"/>
    </xf>
    <xf numFmtId="4" fontId="12" fillId="5" borderId="25" xfId="0" applyNumberFormat="1" applyFont="1" applyFill="1" applyBorder="1" applyAlignment="1" applyProtection="1">
      <alignment horizontal="right" wrapText="1"/>
    </xf>
    <xf numFmtId="0" fontId="12" fillId="0" borderId="0" xfId="0" applyFont="1" applyAlignment="1" applyProtection="1">
      <alignment horizontal="center" vertical="top"/>
    </xf>
    <xf numFmtId="0" fontId="12" fillId="0" borderId="0" xfId="0" applyFont="1" applyAlignment="1" applyProtection="1">
      <alignment horizontal="center"/>
    </xf>
    <xf numFmtId="0" fontId="12" fillId="0" borderId="0" xfId="0" applyFont="1" applyAlignment="1" applyProtection="1">
      <alignment horizontal="right"/>
    </xf>
    <xf numFmtId="0" fontId="12" fillId="7" borderId="12" xfId="0" applyFont="1" applyFill="1" applyBorder="1" applyAlignment="1" applyProtection="1">
      <alignment horizontal="center" vertical="top"/>
    </xf>
    <xf numFmtId="0" fontId="12" fillId="7" borderId="4" xfId="0" applyFont="1" applyFill="1" applyBorder="1" applyAlignment="1" applyProtection="1">
      <alignment horizontal="justify" vertical="justify" wrapText="1"/>
    </xf>
    <xf numFmtId="0" fontId="5" fillId="7" borderId="4" xfId="0" applyFont="1" applyFill="1" applyBorder="1" applyAlignment="1" applyProtection="1">
      <alignment horizontal="center"/>
    </xf>
    <xf numFmtId="4" fontId="5" fillId="7" borderId="4" xfId="0" applyNumberFormat="1" applyFont="1" applyFill="1" applyBorder="1" applyAlignment="1" applyProtection="1">
      <alignment horizontal="right"/>
    </xf>
    <xf numFmtId="0" fontId="5" fillId="7" borderId="4" xfId="0" applyFont="1" applyFill="1" applyBorder="1" applyAlignment="1" applyProtection="1">
      <alignment horizontal="right"/>
    </xf>
    <xf numFmtId="0" fontId="5" fillId="7" borderId="13" xfId="0" applyFont="1" applyFill="1" applyBorder="1" applyAlignment="1" applyProtection="1">
      <alignment horizontal="right"/>
    </xf>
    <xf numFmtId="0" fontId="4" fillId="0" borderId="10" xfId="0" applyFont="1" applyBorder="1" applyAlignment="1" applyProtection="1">
      <alignment horizontal="center" vertical="center"/>
    </xf>
    <xf numFmtId="0" fontId="0" fillId="0" borderId="0" xfId="0" applyProtection="1">
      <protection locked="0"/>
    </xf>
    <xf numFmtId="0" fontId="12" fillId="7" borderId="8" xfId="0" applyFont="1" applyFill="1" applyBorder="1" applyAlignment="1" applyProtection="1">
      <alignment horizontal="center" vertical="top"/>
    </xf>
    <xf numFmtId="0" fontId="12" fillId="7" borderId="3" xfId="0" applyFont="1" applyFill="1" applyBorder="1" applyAlignment="1" applyProtection="1">
      <alignment horizontal="justify" vertical="top" wrapText="1"/>
    </xf>
    <xf numFmtId="0" fontId="11" fillId="7" borderId="3" xfId="0" applyFont="1" applyFill="1" applyBorder="1" applyAlignment="1" applyProtection="1">
      <alignment horizontal="center"/>
    </xf>
    <xf numFmtId="4" fontId="11" fillId="7" borderId="3" xfId="0" applyNumberFormat="1" applyFont="1" applyFill="1" applyBorder="1" applyAlignment="1" applyProtection="1">
      <alignment horizontal="right"/>
    </xf>
    <xf numFmtId="44" fontId="11" fillId="7" borderId="9" xfId="13" applyFont="1" applyFill="1" applyBorder="1" applyAlignment="1" applyProtection="1">
      <alignment horizontal="right"/>
    </xf>
    <xf numFmtId="0" fontId="7" fillId="0" borderId="0" xfId="0" applyFont="1" applyAlignment="1" applyProtection="1">
      <alignment horizontal="justify" vertical="top" wrapText="1"/>
    </xf>
    <xf numFmtId="0" fontId="7" fillId="0" borderId="0" xfId="0" applyFont="1" applyAlignment="1" applyProtection="1">
      <alignment horizontal="center"/>
    </xf>
    <xf numFmtId="4" fontId="7" fillId="0" borderId="0" xfId="0" applyNumberFormat="1" applyFont="1" applyAlignment="1" applyProtection="1">
      <alignment horizontal="right"/>
    </xf>
    <xf numFmtId="0" fontId="11" fillId="5" borderId="16" xfId="0" applyFont="1" applyFill="1" applyBorder="1" applyAlignment="1" applyProtection="1">
      <alignment horizontal="center" vertical="top"/>
    </xf>
    <xf numFmtId="0" fontId="11" fillId="5" borderId="0" xfId="0" applyFont="1" applyFill="1" applyAlignment="1" applyProtection="1">
      <alignment horizontal="center"/>
    </xf>
    <xf numFmtId="4" fontId="11" fillId="5" borderId="0" xfId="0" applyNumberFormat="1" applyFont="1" applyFill="1" applyAlignment="1" applyProtection="1">
      <alignment horizontal="right"/>
    </xf>
    <xf numFmtId="44" fontId="11" fillId="5" borderId="0" xfId="13" applyFont="1" applyFill="1" applyAlignment="1" applyProtection="1">
      <alignment horizontal="right"/>
    </xf>
    <xf numFmtId="0" fontId="11" fillId="5" borderId="0" xfId="0" applyFont="1" applyFill="1" applyAlignment="1" applyProtection="1">
      <alignment horizontal="justify" vertical="justify" wrapText="1"/>
    </xf>
    <xf numFmtId="0" fontId="5" fillId="5" borderId="0" xfId="0" applyFont="1" applyFill="1" applyAlignment="1" applyProtection="1">
      <alignment horizontal="center"/>
    </xf>
    <xf numFmtId="4" fontId="5" fillId="5" borderId="0" xfId="0" applyNumberFormat="1" applyFont="1" applyFill="1" applyAlignment="1" applyProtection="1">
      <alignment horizontal="right"/>
    </xf>
    <xf numFmtId="44" fontId="5" fillId="5" borderId="0" xfId="13" applyFont="1" applyFill="1" applyAlignment="1" applyProtection="1">
      <alignment horizontal="right"/>
    </xf>
    <xf numFmtId="4" fontId="12" fillId="7" borderId="3" xfId="0" applyNumberFormat="1" applyFont="1" applyFill="1" applyBorder="1" applyAlignment="1" applyProtection="1">
      <alignment horizontal="right"/>
    </xf>
    <xf numFmtId="0" fontId="5" fillId="0" borderId="0" xfId="0" applyNumberFormat="1" applyFont="1" applyAlignment="1" applyProtection="1">
      <alignment horizontal="justify" vertical="top" wrapText="1"/>
    </xf>
    <xf numFmtId="0" fontId="5" fillId="0" borderId="0" xfId="0" applyFont="1" applyBorder="1" applyAlignment="1" applyProtection="1">
      <alignment horizontal="center" vertical="top"/>
    </xf>
    <xf numFmtId="0" fontId="5" fillId="0" borderId="0" xfId="0" applyFont="1" applyBorder="1" applyAlignment="1" applyProtection="1">
      <alignment horizontal="justify" vertical="top" wrapText="1"/>
    </xf>
    <xf numFmtId="0" fontId="3" fillId="4" borderId="33" xfId="0" applyFont="1" applyFill="1" applyBorder="1" applyAlignment="1" applyProtection="1">
      <alignment horizontal="center" vertical="top"/>
    </xf>
    <xf numFmtId="0" fontId="4" fillId="4" borderId="30" xfId="0" applyFont="1" applyFill="1" applyBorder="1" applyAlignment="1" applyProtection="1">
      <alignment horizontal="justify" vertical="top"/>
    </xf>
    <xf numFmtId="0" fontId="3" fillId="4" borderId="30" xfId="0" applyFont="1" applyFill="1" applyBorder="1" applyAlignment="1" applyProtection="1">
      <alignment horizontal="center"/>
    </xf>
    <xf numFmtId="4" fontId="3" fillId="4" borderId="30" xfId="0" applyNumberFormat="1" applyFont="1" applyFill="1" applyBorder="1" applyAlignment="1" applyProtection="1">
      <alignment horizontal="right"/>
    </xf>
    <xf numFmtId="4" fontId="3" fillId="4" borderId="34" xfId="0" applyNumberFormat="1" applyFont="1" applyFill="1" applyBorder="1" applyAlignment="1" applyProtection="1">
      <alignment horizontal="right"/>
    </xf>
    <xf numFmtId="0" fontId="18" fillId="4" borderId="19" xfId="0" applyFont="1" applyFill="1" applyBorder="1" applyAlignment="1" applyProtection="1">
      <alignment horizontal="center" vertical="center"/>
    </xf>
    <xf numFmtId="0" fontId="12" fillId="4" borderId="0" xfId="0" applyFont="1" applyFill="1" applyBorder="1" applyAlignment="1" applyProtection="1">
      <alignment vertical="top"/>
    </xf>
    <xf numFmtId="0" fontId="12" fillId="4" borderId="0" xfId="0" applyFont="1" applyFill="1" applyBorder="1" applyAlignment="1" applyProtection="1">
      <alignment horizontal="center"/>
    </xf>
    <xf numFmtId="4" fontId="19" fillId="4" borderId="0" xfId="0" applyNumberFormat="1" applyFont="1" applyFill="1" applyBorder="1" applyAlignment="1" applyProtection="1">
      <alignment horizontal="right"/>
    </xf>
    <xf numFmtId="0" fontId="19" fillId="4" borderId="0" xfId="0" applyFont="1" applyFill="1" applyBorder="1" applyAlignment="1" applyProtection="1">
      <alignment horizontal="center"/>
    </xf>
    <xf numFmtId="0" fontId="12" fillId="4" borderId="0" xfId="0" applyFont="1" applyFill="1" applyBorder="1" applyAlignment="1" applyProtection="1">
      <alignment horizontal="justify" vertical="top"/>
    </xf>
    <xf numFmtId="0" fontId="3" fillId="4" borderId="21" xfId="0" applyFont="1" applyFill="1" applyBorder="1" applyAlignment="1" applyProtection="1">
      <alignment horizontal="center" vertical="top"/>
    </xf>
    <xf numFmtId="0" fontId="4" fillId="4" borderId="22" xfId="0" applyFont="1" applyFill="1" applyBorder="1" applyAlignment="1" applyProtection="1">
      <alignment horizontal="justify" vertical="top"/>
    </xf>
    <xf numFmtId="0" fontId="3" fillId="4" borderId="22" xfId="0" applyFont="1" applyFill="1" applyBorder="1" applyAlignment="1" applyProtection="1">
      <alignment horizontal="center"/>
    </xf>
    <xf numFmtId="4" fontId="3" fillId="4" borderId="22" xfId="0" applyNumberFormat="1" applyFont="1" applyFill="1" applyBorder="1" applyAlignment="1" applyProtection="1">
      <alignment horizontal="right"/>
    </xf>
    <xf numFmtId="44" fontId="3" fillId="4" borderId="22" xfId="13" applyFont="1" applyFill="1" applyBorder="1" applyAlignment="1" applyProtection="1">
      <alignment horizontal="right"/>
    </xf>
    <xf numFmtId="44" fontId="2" fillId="4" borderId="23" xfId="13" applyFont="1" applyFill="1" applyBorder="1" applyAlignment="1" applyProtection="1">
      <alignment horizontal="right"/>
    </xf>
    <xf numFmtId="0" fontId="5" fillId="4" borderId="33" xfId="0" applyFont="1" applyFill="1" applyBorder="1" applyAlignment="1" applyProtection="1">
      <alignment horizontal="center" vertical="top"/>
    </xf>
    <xf numFmtId="0" fontId="5" fillId="4" borderId="30" xfId="0" applyFont="1" applyFill="1" applyBorder="1" applyAlignment="1" applyProtection="1">
      <alignment horizontal="justify" vertical="top" wrapText="1"/>
    </xf>
    <xf numFmtId="0" fontId="5" fillId="4" borderId="30" xfId="0" applyFont="1" applyFill="1" applyBorder="1" applyAlignment="1" applyProtection="1">
      <alignment horizontal="center"/>
    </xf>
    <xf numFmtId="4" fontId="12" fillId="4" borderId="30" xfId="0" applyNumberFormat="1" applyFont="1" applyFill="1" applyBorder="1" applyAlignment="1" applyProtection="1">
      <alignment horizontal="right"/>
    </xf>
    <xf numFmtId="44" fontId="5" fillId="0" borderId="0" xfId="0" applyNumberFormat="1" applyFont="1" applyFill="1" applyBorder="1" applyAlignment="1" applyProtection="1">
      <alignment horizontal="right" vertical="center" wrapText="1"/>
    </xf>
    <xf numFmtId="44" fontId="5" fillId="3" borderId="0" xfId="0" applyNumberFormat="1" applyFont="1" applyFill="1" applyBorder="1" applyAlignment="1" applyProtection="1">
      <alignment horizontal="right" vertical="center" wrapText="1"/>
    </xf>
    <xf numFmtId="44" fontId="5" fillId="0" borderId="0" xfId="13" applyNumberFormat="1" applyFont="1" applyFill="1" applyBorder="1" applyAlignment="1" applyProtection="1">
      <alignment horizontal="right" wrapText="1"/>
    </xf>
    <xf numFmtId="44" fontId="5" fillId="0" borderId="0" xfId="0" applyNumberFormat="1" applyFont="1" applyFill="1" applyBorder="1" applyAlignment="1" applyProtection="1">
      <alignment horizontal="right" wrapText="1"/>
    </xf>
    <xf numFmtId="44" fontId="5" fillId="0" borderId="0" xfId="13" applyFont="1" applyFill="1" applyBorder="1" applyAlignment="1" applyProtection="1">
      <alignment horizontal="right"/>
    </xf>
    <xf numFmtId="0" fontId="5" fillId="0" borderId="6" xfId="0" applyFont="1" applyBorder="1" applyAlignment="1" applyProtection="1">
      <alignment horizontal="center" vertical="top" wrapText="1"/>
    </xf>
    <xf numFmtId="4" fontId="5" fillId="0" borderId="2" xfId="0" applyNumberFormat="1" applyFont="1" applyFill="1" applyBorder="1" applyAlignment="1" applyProtection="1">
      <alignment horizontal="right"/>
    </xf>
    <xf numFmtId="4" fontId="3" fillId="0" borderId="7" xfId="0" applyNumberFormat="1" applyFont="1" applyBorder="1" applyAlignment="1" applyProtection="1">
      <alignment horizontal="right"/>
    </xf>
    <xf numFmtId="0" fontId="5" fillId="0" borderId="21" xfId="0" applyFont="1" applyBorder="1" applyAlignment="1" applyProtection="1">
      <alignment horizontal="center" vertical="top"/>
    </xf>
    <xf numFmtId="0" fontId="4" fillId="0" borderId="21" xfId="0" applyFont="1" applyBorder="1" applyAlignment="1" applyProtection="1">
      <alignment horizontal="justify" vertical="top"/>
    </xf>
    <xf numFmtId="0" fontId="5" fillId="0" borderId="22" xfId="0" applyFont="1" applyBorder="1" applyAlignment="1" applyProtection="1">
      <alignment horizontal="center"/>
    </xf>
    <xf numFmtId="4" fontId="5" fillId="0" borderId="22" xfId="0" applyNumberFormat="1" applyFont="1" applyBorder="1" applyAlignment="1" applyProtection="1">
      <alignment horizontal="right"/>
    </xf>
    <xf numFmtId="44" fontId="3" fillId="0" borderId="23" xfId="13" applyFont="1" applyBorder="1" applyAlignment="1" applyProtection="1">
      <alignment horizontal="right"/>
    </xf>
    <xf numFmtId="0" fontId="11" fillId="5" borderId="2" xfId="0" applyFont="1" applyFill="1" applyBorder="1" applyAlignment="1" applyProtection="1">
      <alignment horizontal="center"/>
    </xf>
    <xf numFmtId="4" fontId="11" fillId="5" borderId="2" xfId="0" applyNumberFormat="1" applyFont="1" applyFill="1" applyBorder="1" applyAlignment="1" applyProtection="1">
      <alignment horizontal="right"/>
    </xf>
    <xf numFmtId="4" fontId="11" fillId="5" borderId="7" xfId="0" applyNumberFormat="1" applyFont="1" applyFill="1" applyBorder="1" applyAlignment="1" applyProtection="1">
      <alignment horizontal="right"/>
    </xf>
    <xf numFmtId="0" fontId="5" fillId="0" borderId="6" xfId="2" applyFont="1" applyBorder="1" applyAlignment="1" applyProtection="1">
      <alignment horizontal="center" vertical="top" wrapText="1"/>
    </xf>
    <xf numFmtId="0" fontId="5" fillId="0" borderId="2" xfId="2" applyFont="1" applyBorder="1" applyAlignment="1" applyProtection="1">
      <alignment vertical="top" wrapText="1"/>
    </xf>
    <xf numFmtId="0" fontId="5" fillId="0" borderId="2" xfId="2" applyFont="1" applyBorder="1" applyAlignment="1" applyProtection="1">
      <alignment horizontal="center" wrapText="1"/>
    </xf>
    <xf numFmtId="4" fontId="5" fillId="0" borderId="2" xfId="2" applyNumberFormat="1" applyFont="1" applyBorder="1" applyAlignment="1" applyProtection="1">
      <alignment horizontal="right" wrapText="1"/>
    </xf>
    <xf numFmtId="44" fontId="5" fillId="0" borderId="2" xfId="2" applyNumberFormat="1" applyFont="1" applyBorder="1" applyAlignment="1" applyProtection="1">
      <alignment horizontal="right" wrapText="1"/>
    </xf>
    <xf numFmtId="4" fontId="5" fillId="0" borderId="7" xfId="2" applyNumberFormat="1" applyFont="1" applyBorder="1" applyAlignment="1">
      <alignment horizontal="right" wrapText="1"/>
    </xf>
    <xf numFmtId="0" fontId="5" fillId="3" borderId="6" xfId="0" applyFont="1" applyFill="1" applyBorder="1" applyAlignment="1" applyProtection="1">
      <alignment horizontal="center" vertical="top" wrapText="1"/>
    </xf>
    <xf numFmtId="4" fontId="4" fillId="0" borderId="2" xfId="0" applyNumberFormat="1" applyFont="1" applyFill="1" applyBorder="1" applyAlignment="1" applyProtection="1">
      <alignment horizontal="right" vertical="center"/>
    </xf>
    <xf numFmtId="44" fontId="5" fillId="0" borderId="2" xfId="0" applyNumberFormat="1" applyFont="1" applyFill="1" applyBorder="1" applyAlignment="1" applyProtection="1">
      <alignment horizontal="right" vertical="center" wrapText="1"/>
    </xf>
    <xf numFmtId="4" fontId="4" fillId="0" borderId="7" xfId="0" applyNumberFormat="1" applyFont="1" applyFill="1" applyBorder="1" applyAlignment="1">
      <alignment horizontal="right" vertical="center"/>
    </xf>
    <xf numFmtId="0" fontId="25" fillId="0" borderId="2" xfId="0" applyFont="1" applyFill="1" applyBorder="1" applyAlignment="1" applyProtection="1">
      <alignment vertical="top" wrapText="1"/>
    </xf>
    <xf numFmtId="0" fontId="5" fillId="3" borderId="12" xfId="0" applyFont="1" applyFill="1" applyBorder="1" applyAlignment="1" applyProtection="1">
      <alignment horizontal="center" vertical="top" wrapText="1"/>
    </xf>
    <xf numFmtId="0" fontId="25" fillId="0" borderId="4" xfId="0" applyFont="1" applyFill="1" applyBorder="1" applyAlignment="1" applyProtection="1">
      <alignment vertical="top" wrapText="1"/>
    </xf>
    <xf numFmtId="0" fontId="4" fillId="0" borderId="4" xfId="0" applyFont="1" applyFill="1" applyBorder="1" applyAlignment="1" applyProtection="1">
      <alignment horizontal="center" vertical="center" wrapText="1"/>
    </xf>
    <xf numFmtId="4" fontId="4" fillId="0" borderId="4" xfId="0" applyNumberFormat="1" applyFont="1" applyFill="1" applyBorder="1" applyAlignment="1" applyProtection="1">
      <alignment horizontal="right" vertical="center"/>
    </xf>
    <xf numFmtId="44" fontId="5" fillId="0" borderId="4" xfId="13" applyNumberFormat="1" applyFont="1" applyFill="1" applyBorder="1" applyAlignment="1" applyProtection="1">
      <alignment horizontal="right" vertical="center" wrapText="1"/>
    </xf>
    <xf numFmtId="44" fontId="4" fillId="0" borderId="13" xfId="13" applyFont="1" applyFill="1" applyBorder="1" applyAlignment="1">
      <alignment horizontal="right" vertical="center"/>
    </xf>
    <xf numFmtId="4" fontId="4" fillId="3" borderId="17" xfId="0" applyNumberFormat="1" applyFont="1" applyFill="1" applyBorder="1" applyAlignment="1">
      <alignment horizontal="right" vertical="center"/>
    </xf>
    <xf numFmtId="4" fontId="25" fillId="0" borderId="17" xfId="0" applyNumberFormat="1" applyFont="1" applyFill="1" applyBorder="1" applyAlignment="1">
      <alignment horizontal="right" vertical="center"/>
    </xf>
    <xf numFmtId="49" fontId="11" fillId="5" borderId="6" xfId="0" applyNumberFormat="1" applyFont="1" applyFill="1" applyBorder="1" applyAlignment="1" applyProtection="1">
      <alignment horizontal="center" vertical="top" wrapText="1"/>
    </xf>
    <xf numFmtId="0" fontId="15" fillId="5" borderId="2" xfId="0" applyFont="1" applyFill="1" applyBorder="1" applyAlignment="1" applyProtection="1">
      <alignment horizontal="justify" vertical="top"/>
    </xf>
    <xf numFmtId="0" fontId="5" fillId="5" borderId="2" xfId="0" applyFont="1" applyFill="1" applyBorder="1" applyAlignment="1" applyProtection="1">
      <alignment horizontal="center" wrapText="1"/>
    </xf>
    <xf numFmtId="4" fontId="5" fillId="5" borderId="2" xfId="0" applyNumberFormat="1" applyFont="1" applyFill="1" applyBorder="1" applyAlignment="1" applyProtection="1">
      <alignment horizontal="right" wrapText="1"/>
    </xf>
    <xf numFmtId="4" fontId="5" fillId="5" borderId="7" xfId="0" applyNumberFormat="1" applyFont="1" applyFill="1" applyBorder="1" applyAlignment="1" applyProtection="1">
      <alignment horizontal="right" wrapText="1"/>
    </xf>
    <xf numFmtId="0" fontId="5" fillId="0" borderId="4" xfId="0" quotePrefix="1" applyFont="1" applyBorder="1" applyAlignment="1" applyProtection="1">
      <alignment horizontal="justify" vertical="top" wrapText="1"/>
    </xf>
    <xf numFmtId="4" fontId="5" fillId="0" borderId="4" xfId="0" applyNumberFormat="1" applyFont="1" applyBorder="1" applyAlignment="1">
      <alignment horizontal="right" wrapText="1"/>
    </xf>
    <xf numFmtId="4" fontId="5" fillId="0" borderId="13" xfId="0" applyNumberFormat="1" applyFont="1" applyBorder="1" applyAlignment="1">
      <alignment horizontal="right" wrapText="1"/>
    </xf>
    <xf numFmtId="0" fontId="4" fillId="0" borderId="0" xfId="0" applyFont="1" applyBorder="1" applyAlignment="1" applyProtection="1">
      <alignment horizontal="justify" vertical="top" wrapText="1"/>
    </xf>
    <xf numFmtId="0" fontId="0" fillId="0" borderId="0" xfId="0" applyBorder="1" applyAlignment="1" applyProtection="1">
      <alignment horizontal="center"/>
    </xf>
    <xf numFmtId="0" fontId="0" fillId="0" borderId="0" xfId="0" applyBorder="1" applyAlignment="1" applyProtection="1">
      <alignment horizontal="right"/>
    </xf>
    <xf numFmtId="0" fontId="5" fillId="0" borderId="16" xfId="0" applyFont="1" applyBorder="1" applyAlignment="1">
      <alignment horizontal="center" vertical="top"/>
    </xf>
    <xf numFmtId="0" fontId="5" fillId="0" borderId="0" xfId="0" applyFont="1" applyFill="1" applyBorder="1" applyAlignment="1" applyProtection="1">
      <alignment horizontal="justify" vertical="top" wrapText="1"/>
    </xf>
    <xf numFmtId="0" fontId="5" fillId="0" borderId="0" xfId="0" applyFont="1" applyFill="1" applyBorder="1" applyAlignment="1">
      <alignment horizontal="justify" vertical="top" wrapText="1"/>
    </xf>
    <xf numFmtId="0" fontId="5" fillId="0" borderId="0" xfId="0" applyFont="1" applyAlignment="1">
      <alignment horizontal="center" wrapText="1"/>
    </xf>
    <xf numFmtId="44" fontId="11" fillId="5" borderId="17" xfId="13" applyFont="1" applyFill="1" applyBorder="1" applyAlignment="1" applyProtection="1">
      <alignment wrapText="1"/>
    </xf>
    <xf numFmtId="44" fontId="5" fillId="5" borderId="17" xfId="13" applyFont="1" applyFill="1" applyBorder="1" applyAlignment="1" applyProtection="1">
      <alignment wrapText="1"/>
    </xf>
    <xf numFmtId="2" fontId="5" fillId="3" borderId="5" xfId="6" applyNumberFormat="1" applyFont="1" applyFill="1" applyBorder="1" applyAlignment="1">
      <alignment horizontal="justify" vertical="top"/>
    </xf>
    <xf numFmtId="0" fontId="5" fillId="3" borderId="5" xfId="0" applyFont="1" applyFill="1" applyBorder="1" applyAlignment="1">
      <alignment horizontal="center"/>
    </xf>
    <xf numFmtId="4" fontId="5" fillId="3" borderId="5" xfId="0" applyNumberFormat="1" applyFont="1" applyFill="1" applyBorder="1"/>
    <xf numFmtId="0" fontId="5" fillId="3" borderId="5" xfId="0" applyFont="1" applyFill="1" applyBorder="1" applyAlignment="1">
      <alignment horizontal="center" vertical="top" wrapText="1"/>
    </xf>
    <xf numFmtId="0" fontId="5" fillId="3" borderId="7" xfId="0" applyFont="1" applyFill="1" applyBorder="1" applyAlignment="1">
      <alignment horizontal="justify" vertical="top" wrapText="1"/>
    </xf>
    <xf numFmtId="0" fontId="5" fillId="3" borderId="5" xfId="0" applyFont="1" applyFill="1" applyBorder="1" applyAlignment="1">
      <alignment horizontal="center" wrapText="1"/>
    </xf>
    <xf numFmtId="4" fontId="5" fillId="3" borderId="5" xfId="0" applyNumberFormat="1" applyFont="1" applyFill="1" applyBorder="1" applyAlignment="1">
      <alignment horizontal="right" wrapText="1"/>
    </xf>
    <xf numFmtId="0" fontId="5" fillId="3" borderId="5" xfId="0" applyFont="1" applyFill="1" applyBorder="1" applyAlignment="1" applyProtection="1">
      <alignment horizontal="center" vertical="top" wrapText="1"/>
    </xf>
    <xf numFmtId="49" fontId="5" fillId="3" borderId="7" xfId="0" applyNumberFormat="1" applyFont="1" applyFill="1" applyBorder="1" applyAlignment="1" applyProtection="1">
      <alignment horizontal="justify" vertical="top" wrapText="1"/>
    </xf>
    <xf numFmtId="4" fontId="5" fillId="3" borderId="5" xfId="0" applyNumberFormat="1" applyFont="1" applyFill="1" applyBorder="1" applyAlignment="1" applyProtection="1">
      <alignment horizontal="center"/>
    </xf>
    <xf numFmtId="4" fontId="5" fillId="3" borderId="5" xfId="0" applyNumberFormat="1" applyFont="1" applyFill="1" applyBorder="1" applyAlignment="1" applyProtection="1">
      <alignment horizontal="right"/>
    </xf>
    <xf numFmtId="0" fontId="5" fillId="3" borderId="5" xfId="0" applyFont="1" applyFill="1" applyBorder="1" applyAlignment="1" applyProtection="1">
      <alignment horizontal="justify" vertical="top" wrapText="1"/>
    </xf>
    <xf numFmtId="0" fontId="5" fillId="3" borderId="5" xfId="0" applyFont="1" applyFill="1" applyBorder="1" applyAlignment="1" applyProtection="1">
      <alignment horizontal="center" wrapText="1"/>
    </xf>
    <xf numFmtId="4" fontId="5" fillId="3" borderId="11" xfId="0" applyNumberFormat="1" applyFont="1" applyFill="1" applyBorder="1" applyAlignment="1">
      <alignment horizontal="right" wrapText="1"/>
    </xf>
    <xf numFmtId="0" fontId="3" fillId="3" borderId="5" xfId="0" applyFont="1" applyFill="1" applyBorder="1" applyAlignment="1">
      <alignment horizontal="center" wrapText="1"/>
    </xf>
    <xf numFmtId="4" fontId="3" fillId="3" borderId="5" xfId="0" applyNumberFormat="1" applyFont="1" applyFill="1" applyBorder="1" applyAlignment="1">
      <alignment horizontal="right" wrapText="1"/>
    </xf>
    <xf numFmtId="44" fontId="3" fillId="3" borderId="5" xfId="13" applyFont="1" applyFill="1" applyBorder="1" applyAlignment="1">
      <alignment horizontal="right"/>
    </xf>
    <xf numFmtId="44" fontId="5" fillId="3" borderId="5" xfId="13" applyFont="1" applyFill="1" applyBorder="1" applyAlignment="1">
      <alignment horizontal="right" wrapText="1"/>
    </xf>
    <xf numFmtId="44" fontId="5" fillId="3" borderId="5" xfId="13" applyFont="1" applyFill="1" applyBorder="1" applyAlignment="1" applyProtection="1">
      <alignment horizontal="right" wrapText="1"/>
    </xf>
    <xf numFmtId="0" fontId="25" fillId="0" borderId="10" xfId="0" applyFont="1" applyFill="1" applyBorder="1" applyAlignment="1" applyProtection="1">
      <alignment horizontal="center" vertical="center" wrapText="1"/>
    </xf>
    <xf numFmtId="0" fontId="25" fillId="0" borderId="11" xfId="0" applyFont="1" applyFill="1" applyBorder="1" applyAlignment="1" applyProtection="1">
      <alignment horizontal="center" vertical="center" wrapText="1"/>
    </xf>
    <xf numFmtId="4" fontId="25" fillId="0" borderId="10" xfId="0" applyNumberFormat="1" applyFont="1" applyFill="1" applyBorder="1" applyAlignment="1" applyProtection="1">
      <alignment horizontal="center"/>
    </xf>
    <xf numFmtId="4" fontId="25" fillId="0" borderId="11" xfId="0" applyNumberFormat="1" applyFont="1" applyFill="1" applyBorder="1" applyAlignment="1" applyProtection="1">
      <alignment horizontal="center"/>
    </xf>
    <xf numFmtId="44" fontId="5" fillId="2" borderId="10" xfId="0" applyNumberFormat="1" applyFont="1" applyFill="1" applyBorder="1" applyAlignment="1" applyProtection="1">
      <alignment horizontal="center" vertical="center" wrapText="1"/>
      <protection locked="0"/>
    </xf>
    <xf numFmtId="44" fontId="5" fillId="2" borderId="11" xfId="0" applyNumberFormat="1" applyFont="1" applyFill="1" applyBorder="1" applyAlignment="1" applyProtection="1">
      <alignment horizontal="center" vertical="center" wrapText="1"/>
      <protection locked="0"/>
    </xf>
    <xf numFmtId="44" fontId="25" fillId="0" borderId="10" xfId="13" applyFont="1" applyFill="1" applyBorder="1" applyAlignment="1">
      <alignment horizontal="center"/>
    </xf>
    <xf numFmtId="44" fontId="25" fillId="0" borderId="11" xfId="13" applyFont="1" applyFill="1" applyBorder="1" applyAlignment="1">
      <alignment horizontal="center"/>
    </xf>
    <xf numFmtId="44" fontId="5" fillId="2" borderId="10" xfId="13" applyNumberFormat="1" applyFont="1" applyFill="1" applyBorder="1" applyAlignment="1" applyProtection="1">
      <alignment horizontal="center" wrapText="1"/>
      <protection locked="0"/>
    </xf>
    <xf numFmtId="44" fontId="5" fillId="2" borderId="11" xfId="13" applyNumberFormat="1" applyFont="1" applyFill="1" applyBorder="1" applyAlignment="1" applyProtection="1">
      <alignment horizontal="center" wrapText="1"/>
      <protection locked="0"/>
    </xf>
    <xf numFmtId="0" fontId="12" fillId="4" borderId="8"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9" xfId="0" applyFont="1" applyFill="1" applyBorder="1" applyAlignment="1" applyProtection="1">
      <alignment horizontal="center" vertical="center" wrapText="1"/>
    </xf>
    <xf numFmtId="44" fontId="18" fillId="4" borderId="0" xfId="13" applyFont="1" applyFill="1" applyBorder="1" applyAlignment="1" applyProtection="1">
      <alignment horizontal="right"/>
    </xf>
    <xf numFmtId="44" fontId="18" fillId="4" borderId="20" xfId="13" applyFont="1" applyFill="1" applyBorder="1" applyAlignment="1" applyProtection="1">
      <alignment horizontal="right"/>
    </xf>
    <xf numFmtId="0" fontId="18" fillId="4" borderId="8" xfId="0" applyFont="1" applyFill="1" applyBorder="1" applyAlignment="1" applyProtection="1">
      <alignment horizontal="right"/>
    </xf>
    <xf numFmtId="0" fontId="18" fillId="4" borderId="3" xfId="0" applyFont="1" applyFill="1" applyBorder="1" applyAlignment="1" applyProtection="1">
      <alignment horizontal="right"/>
    </xf>
    <xf numFmtId="44" fontId="18" fillId="4" borderId="3" xfId="13" applyFont="1" applyFill="1" applyBorder="1" applyAlignment="1" applyProtection="1">
      <alignment horizontal="right"/>
    </xf>
    <xf numFmtId="44" fontId="18" fillId="4" borderId="9" xfId="13" applyFont="1" applyFill="1" applyBorder="1" applyAlignment="1" applyProtection="1">
      <alignment horizontal="right"/>
    </xf>
    <xf numFmtId="0" fontId="21" fillId="9" borderId="0" xfId="0" applyFont="1" applyFill="1" applyAlignment="1" applyProtection="1">
      <alignment horizontal="center" vertical="center"/>
    </xf>
    <xf numFmtId="0" fontId="19" fillId="0" borderId="0" xfId="0" applyFont="1" applyAlignment="1" applyProtection="1">
      <alignment horizontal="left" vertical="top" wrapText="1"/>
    </xf>
    <xf numFmtId="0" fontId="18" fillId="0" borderId="0" xfId="0" applyFont="1" applyAlignment="1">
      <alignment horizontal="left" vertical="top" wrapText="1"/>
    </xf>
    <xf numFmtId="0" fontId="12" fillId="4" borderId="8" xfId="0" applyFont="1" applyFill="1" applyBorder="1" applyAlignment="1" applyProtection="1">
      <alignment horizontal="right" vertical="center"/>
    </xf>
    <xf numFmtId="0" fontId="12" fillId="4" borderId="3" xfId="0" applyFont="1" applyFill="1" applyBorder="1" applyAlignment="1" applyProtection="1">
      <alignment horizontal="right" vertical="center"/>
    </xf>
    <xf numFmtId="44" fontId="12" fillId="4" borderId="30" xfId="13" applyFont="1" applyFill="1" applyBorder="1" applyAlignment="1" applyProtection="1">
      <alignment horizontal="right"/>
    </xf>
    <xf numFmtId="44" fontId="12" fillId="4" borderId="34" xfId="13" applyFont="1" applyFill="1" applyBorder="1" applyAlignment="1" applyProtection="1">
      <alignment horizontal="right"/>
    </xf>
    <xf numFmtId="49" fontId="5" fillId="0" borderId="5" xfId="0" applyNumberFormat="1" applyFont="1" applyBorder="1" applyAlignment="1" applyProtection="1">
      <alignment horizontal="center" vertical="top" wrapText="1"/>
    </xf>
    <xf numFmtId="0" fontId="5" fillId="0" borderId="5" xfId="0" applyFont="1" applyBorder="1" applyAlignment="1" applyProtection="1">
      <alignment horizontal="center" wrapText="1"/>
    </xf>
    <xf numFmtId="4" fontId="5" fillId="0" borderId="5" xfId="0" applyNumberFormat="1" applyFont="1" applyBorder="1" applyAlignment="1" applyProtection="1">
      <alignment horizontal="right" wrapText="1"/>
    </xf>
    <xf numFmtId="44" fontId="5" fillId="2" borderId="10" xfId="13" applyFont="1" applyFill="1" applyBorder="1" applyAlignment="1" applyProtection="1">
      <alignment horizontal="right" wrapText="1"/>
      <protection locked="0"/>
    </xf>
    <xf numFmtId="44" fontId="5" fillId="2" borderId="11" xfId="13" applyFont="1" applyFill="1" applyBorder="1" applyAlignment="1" applyProtection="1">
      <alignment horizontal="right" wrapText="1"/>
      <protection locked="0"/>
    </xf>
    <xf numFmtId="44" fontId="5" fillId="0" borderId="5" xfId="13" applyFont="1" applyBorder="1" applyAlignment="1">
      <alignment horizontal="right"/>
    </xf>
    <xf numFmtId="49" fontId="5" fillId="0" borderId="10" xfId="0" applyNumberFormat="1" applyFont="1" applyBorder="1" applyAlignment="1" applyProtection="1">
      <alignment horizontal="center" vertical="top" wrapText="1"/>
    </xf>
    <xf numFmtId="49" fontId="5" fillId="0" borderId="11" xfId="0" applyNumberFormat="1" applyFont="1" applyBorder="1" applyAlignment="1" applyProtection="1">
      <alignment horizontal="center" vertical="top" wrapText="1"/>
    </xf>
    <xf numFmtId="0" fontId="5" fillId="0" borderId="10" xfId="0" applyFont="1" applyBorder="1" applyAlignment="1" applyProtection="1">
      <alignment horizontal="center" wrapText="1"/>
    </xf>
    <xf numFmtId="0" fontId="5" fillId="0" borderId="11" xfId="0" applyFont="1" applyBorder="1" applyAlignment="1" applyProtection="1">
      <alignment horizontal="center" wrapText="1"/>
    </xf>
    <xf numFmtId="0" fontId="5" fillId="0" borderId="16" xfId="0" applyFont="1" applyFill="1" applyBorder="1" applyAlignment="1" applyProtection="1">
      <alignment horizontal="justify" vertical="top" wrapText="1"/>
    </xf>
    <xf numFmtId="0" fontId="5" fillId="0" borderId="0" xfId="0" applyFont="1" applyFill="1" applyBorder="1" applyAlignment="1" applyProtection="1">
      <alignment horizontal="justify" vertical="top" wrapText="1"/>
    </xf>
    <xf numFmtId="0" fontId="5" fillId="0" borderId="17" xfId="0" applyFont="1" applyFill="1" applyBorder="1" applyAlignment="1" applyProtection="1">
      <alignment horizontal="justify" vertical="top" wrapText="1"/>
    </xf>
    <xf numFmtId="0" fontId="5" fillId="0" borderId="16"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11" fillId="5" borderId="2" xfId="0" applyFont="1" applyFill="1" applyBorder="1" applyAlignment="1" applyProtection="1">
      <alignment horizontal="left" vertical="top"/>
    </xf>
    <xf numFmtId="0" fontId="11" fillId="5" borderId="8" xfId="0" applyFont="1" applyFill="1" applyBorder="1" applyAlignment="1" applyProtection="1">
      <alignment horizontal="right" vertical="top"/>
    </xf>
    <xf numFmtId="0" fontId="11" fillId="5" borderId="3" xfId="0" applyFont="1" applyFill="1" applyBorder="1" applyAlignment="1" applyProtection="1">
      <alignment horizontal="right" vertical="top"/>
    </xf>
    <xf numFmtId="44" fontId="15" fillId="5" borderId="3" xfId="13" applyFont="1" applyFill="1" applyBorder="1" applyAlignment="1" applyProtection="1">
      <alignment horizontal="right"/>
    </xf>
    <xf numFmtId="44" fontId="15" fillId="5" borderId="9" xfId="13" applyFont="1" applyFill="1" applyBorder="1" applyAlignment="1" applyProtection="1">
      <alignment horizontal="right"/>
    </xf>
    <xf numFmtId="0" fontId="0" fillId="0" borderId="10" xfId="0" applyFill="1" applyBorder="1" applyAlignment="1" applyProtection="1">
      <alignment vertical="top" wrapText="1"/>
    </xf>
    <xf numFmtId="0" fontId="0" fillId="0" borderId="11" xfId="0" applyFill="1" applyBorder="1" applyAlignment="1" applyProtection="1">
      <alignment vertical="top" wrapText="1"/>
    </xf>
    <xf numFmtId="44" fontId="5" fillId="0" borderId="10" xfId="13" applyFont="1" applyFill="1" applyBorder="1" applyAlignment="1" applyProtection="1">
      <alignment horizontal="right"/>
    </xf>
    <xf numFmtId="44" fontId="5" fillId="0" borderId="11" xfId="13" applyFont="1" applyFill="1" applyBorder="1" applyAlignment="1" applyProtection="1">
      <alignment horizontal="right"/>
    </xf>
    <xf numFmtId="49" fontId="5" fillId="0" borderId="12" xfId="0" applyNumberFormat="1" applyFont="1" applyFill="1" applyBorder="1" applyAlignment="1" applyProtection="1">
      <alignment horizontal="center" vertical="top" wrapText="1"/>
    </xf>
    <xf numFmtId="49" fontId="5" fillId="0" borderId="14" xfId="0" applyNumberFormat="1" applyFont="1" applyFill="1" applyBorder="1" applyAlignment="1" applyProtection="1">
      <alignment horizontal="center" vertical="top" wrapText="1"/>
    </xf>
    <xf numFmtId="1" fontId="5" fillId="0" borderId="10" xfId="0" applyNumberFormat="1" applyFont="1" applyFill="1" applyBorder="1" applyAlignment="1" applyProtection="1">
      <alignment horizontal="center"/>
    </xf>
    <xf numFmtId="1" fontId="5" fillId="0" borderId="11" xfId="0" applyNumberFormat="1" applyFont="1" applyFill="1" applyBorder="1" applyAlignment="1" applyProtection="1">
      <alignment horizontal="center"/>
    </xf>
    <xf numFmtId="4" fontId="5" fillId="0" borderId="10" xfId="0" applyNumberFormat="1" applyFont="1" applyFill="1" applyBorder="1" applyAlignment="1" applyProtection="1">
      <alignment horizontal="right"/>
    </xf>
    <xf numFmtId="4" fontId="5" fillId="0" borderId="11" xfId="0" applyNumberFormat="1" applyFont="1" applyFill="1" applyBorder="1" applyAlignment="1" applyProtection="1">
      <alignment horizontal="right"/>
    </xf>
    <xf numFmtId="44" fontId="0" fillId="2" borderId="10" xfId="13" applyFont="1" applyFill="1" applyBorder="1" applyAlignment="1" applyProtection="1">
      <alignment horizontal="center"/>
      <protection locked="0"/>
    </xf>
    <xf numFmtId="44" fontId="0" fillId="2" borderId="11" xfId="13" applyFont="1" applyFill="1" applyBorder="1" applyAlignment="1" applyProtection="1">
      <alignment horizontal="center"/>
      <protection locked="0"/>
    </xf>
    <xf numFmtId="44" fontId="5" fillId="2" borderId="18" xfId="0" applyNumberFormat="1" applyFont="1" applyFill="1" applyBorder="1" applyAlignment="1" applyProtection="1">
      <alignment horizontal="center" vertical="center" wrapText="1"/>
      <protection locked="0"/>
    </xf>
    <xf numFmtId="2" fontId="25" fillId="0" borderId="10" xfId="0" applyNumberFormat="1" applyFont="1" applyFill="1" applyBorder="1" applyAlignment="1" applyProtection="1">
      <alignment horizontal="center" vertical="center" wrapText="1"/>
    </xf>
    <xf numFmtId="2" fontId="25" fillId="0" borderId="18" xfId="0" applyNumberFormat="1" applyFont="1" applyFill="1" applyBorder="1" applyAlignment="1" applyProtection="1">
      <alignment horizontal="center" vertical="center" wrapText="1"/>
    </xf>
    <xf numFmtId="2" fontId="25" fillId="0" borderId="11" xfId="0" applyNumberFormat="1" applyFont="1" applyFill="1" applyBorder="1" applyAlignment="1" applyProtection="1">
      <alignment horizontal="center" vertical="center" wrapText="1"/>
    </xf>
    <xf numFmtId="49" fontId="5" fillId="0" borderId="12" xfId="0" applyNumberFormat="1" applyFont="1" applyBorder="1" applyAlignment="1" applyProtection="1">
      <alignment horizontal="center" vertical="top" wrapText="1"/>
    </xf>
    <xf numFmtId="49" fontId="5" fillId="0" borderId="16" xfId="0" applyNumberFormat="1" applyFont="1" applyBorder="1" applyAlignment="1" applyProtection="1">
      <alignment horizontal="center" vertical="top" wrapText="1"/>
    </xf>
    <xf numFmtId="49" fontId="5" fillId="0" borderId="14" xfId="0" applyNumberFormat="1" applyFont="1" applyBorder="1" applyAlignment="1" applyProtection="1">
      <alignment horizontal="center" vertical="top" wrapText="1"/>
    </xf>
    <xf numFmtId="0" fontId="14" fillId="0" borderId="0" xfId="0" applyFont="1" applyAlignment="1">
      <alignment horizontal="left"/>
    </xf>
    <xf numFmtId="0" fontId="13" fillId="0" borderId="0" xfId="0" applyFont="1" applyBorder="1" applyAlignment="1">
      <alignment horizontal="center"/>
    </xf>
    <xf numFmtId="0" fontId="13" fillId="0" borderId="0" xfId="0" applyFont="1" applyBorder="1" applyAlignment="1">
      <alignment horizontal="left" vertical="top" wrapText="1"/>
    </xf>
    <xf numFmtId="0" fontId="12" fillId="6" borderId="8" xfId="0" applyFont="1" applyFill="1" applyBorder="1" applyAlignment="1">
      <alignment horizontal="center" vertical="center"/>
    </xf>
    <xf numFmtId="0" fontId="12" fillId="6" borderId="3" xfId="0" applyFont="1" applyFill="1" applyBorder="1" applyAlignment="1">
      <alignment horizontal="center" vertical="center"/>
    </xf>
    <xf numFmtId="0" fontId="12" fillId="6" borderId="9" xfId="0" applyFont="1" applyFill="1" applyBorder="1" applyAlignment="1">
      <alignment horizontal="center" vertical="center"/>
    </xf>
    <xf numFmtId="0" fontId="11" fillId="2" borderId="6"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1" fillId="2" borderId="7" xfId="0" applyFont="1" applyFill="1" applyBorder="1" applyAlignment="1" applyProtection="1">
      <alignment horizontal="left" vertical="top" wrapText="1"/>
      <protection locked="0"/>
    </xf>
    <xf numFmtId="0" fontId="5" fillId="0" borderId="16" xfId="0" applyFont="1" applyBorder="1" applyAlignment="1">
      <alignment horizontal="left" vertical="top"/>
    </xf>
    <xf numFmtId="0" fontId="5" fillId="0" borderId="0" xfId="0" applyFont="1" applyBorder="1" applyAlignment="1">
      <alignment horizontal="left" vertical="top"/>
    </xf>
    <xf numFmtId="0" fontId="5" fillId="0" borderId="17" xfId="0" applyFont="1" applyBorder="1" applyAlignment="1">
      <alignment horizontal="left" vertical="top"/>
    </xf>
    <xf numFmtId="0" fontId="5" fillId="3" borderId="16" xfId="0" applyFont="1" applyFill="1" applyBorder="1" applyAlignment="1">
      <alignment horizontal="left" vertical="top" wrapText="1"/>
    </xf>
    <xf numFmtId="0" fontId="5" fillId="3" borderId="0" xfId="0" applyFont="1" applyFill="1" applyBorder="1" applyAlignment="1">
      <alignment horizontal="left" vertical="top" wrapText="1"/>
    </xf>
    <xf numFmtId="0" fontId="5" fillId="3" borderId="17" xfId="0" applyFont="1" applyFill="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7" xfId="0" applyFont="1" applyBorder="1" applyAlignment="1">
      <alignment horizontal="left" vertical="top" wrapText="1"/>
    </xf>
    <xf numFmtId="0" fontId="5" fillId="0" borderId="5" xfId="0"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17" xfId="0" applyFont="1" applyFill="1" applyBorder="1" applyAlignment="1" applyProtection="1">
      <alignment horizontal="left" vertical="top" wrapText="1"/>
    </xf>
    <xf numFmtId="0" fontId="12" fillId="7" borderId="0" xfId="0" applyFont="1" applyFill="1" applyBorder="1" applyAlignment="1">
      <alignment horizontal="center" vertical="top"/>
    </xf>
    <xf numFmtId="0" fontId="11" fillId="5" borderId="2" xfId="0" applyFont="1" applyFill="1" applyBorder="1" applyAlignment="1">
      <alignment horizontal="left" vertical="top"/>
    </xf>
    <xf numFmtId="0" fontId="11" fillId="5" borderId="7" xfId="0" applyFont="1" applyFill="1" applyBorder="1" applyAlignment="1">
      <alignment horizontal="left" vertical="top"/>
    </xf>
    <xf numFmtId="0" fontId="5" fillId="0" borderId="12" xfId="0" applyFont="1" applyBorder="1" applyAlignment="1">
      <alignment horizontal="left" vertical="top" wrapText="1"/>
    </xf>
    <xf numFmtId="0" fontId="5" fillId="0" borderId="4" xfId="0" applyFont="1" applyBorder="1" applyAlignment="1">
      <alignment horizontal="left" vertical="top"/>
    </xf>
    <xf numFmtId="0" fontId="5" fillId="0" borderId="13" xfId="0" applyFont="1" applyBorder="1" applyAlignment="1">
      <alignment horizontal="left" vertical="top"/>
    </xf>
    <xf numFmtId="0" fontId="5" fillId="0" borderId="14"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15" xfId="0" applyFont="1" applyFill="1" applyBorder="1" applyAlignment="1">
      <alignment horizontal="left" vertical="top" wrapText="1"/>
    </xf>
    <xf numFmtId="0" fontId="12" fillId="6" borderId="0" xfId="0" applyFont="1" applyFill="1" applyAlignment="1" applyProtection="1">
      <alignment horizontal="center" vertical="center"/>
    </xf>
    <xf numFmtId="0" fontId="5" fillId="0" borderId="0" xfId="0" applyFont="1" applyAlignment="1" applyProtection="1">
      <alignment horizontal="left" vertical="top" wrapText="1"/>
    </xf>
    <xf numFmtId="0" fontId="11" fillId="5" borderId="4" xfId="0" applyFont="1" applyFill="1" applyBorder="1" applyAlignment="1" applyProtection="1">
      <alignment horizontal="left" vertical="top" wrapText="1"/>
    </xf>
    <xf numFmtId="0" fontId="11" fillId="5" borderId="13" xfId="0" applyFont="1" applyFill="1" applyBorder="1" applyAlignment="1" applyProtection="1">
      <alignment horizontal="left" vertical="top" wrapText="1"/>
    </xf>
    <xf numFmtId="0" fontId="5" fillId="0" borderId="10" xfId="0" applyFont="1" applyBorder="1" applyAlignment="1" applyProtection="1">
      <alignment horizontal="center"/>
    </xf>
    <xf numFmtId="0" fontId="5" fillId="0" borderId="11" xfId="0" applyFont="1" applyBorder="1" applyAlignment="1" applyProtection="1">
      <alignment horizontal="center"/>
    </xf>
    <xf numFmtId="4" fontId="5" fillId="0" borderId="10" xfId="0" applyNumberFormat="1" applyFont="1" applyBorder="1" applyAlignment="1" applyProtection="1">
      <alignment horizontal="right" wrapText="1"/>
    </xf>
    <xf numFmtId="4" fontId="5" fillId="0" borderId="11" xfId="0" applyNumberFormat="1" applyFont="1" applyBorder="1" applyAlignment="1" applyProtection="1">
      <alignment horizontal="right" wrapText="1"/>
    </xf>
    <xf numFmtId="44" fontId="5" fillId="0" borderId="10" xfId="13" applyFont="1" applyBorder="1" applyAlignment="1" applyProtection="1">
      <alignment horizontal="right"/>
    </xf>
    <xf numFmtId="44" fontId="5" fillId="0" borderId="11" xfId="13" applyFont="1" applyBorder="1" applyAlignment="1" applyProtection="1">
      <alignment horizontal="right"/>
    </xf>
    <xf numFmtId="4" fontId="0" fillId="0" borderId="10" xfId="0" applyNumberFormat="1" applyFill="1" applyBorder="1" applyAlignment="1" applyProtection="1">
      <alignment horizontal="center"/>
    </xf>
    <xf numFmtId="4" fontId="0" fillId="0" borderId="11" xfId="0" applyNumberFormat="1" applyFill="1" applyBorder="1" applyAlignment="1" applyProtection="1">
      <alignment horizontal="center"/>
    </xf>
    <xf numFmtId="0" fontId="12" fillId="5" borderId="6" xfId="0" applyFont="1" applyFill="1" applyBorder="1" applyAlignment="1" applyProtection="1">
      <alignment horizontal="left" vertical="top" wrapText="1"/>
    </xf>
    <xf numFmtId="0" fontId="12" fillId="5" borderId="2" xfId="0" applyFont="1" applyFill="1" applyBorder="1" applyAlignment="1" applyProtection="1">
      <alignment horizontal="left" vertical="top" wrapText="1"/>
    </xf>
    <xf numFmtId="0" fontId="11" fillId="5" borderId="0" xfId="0" applyFont="1" applyFill="1" applyAlignment="1" applyProtection="1">
      <alignment horizontal="left" vertical="top" wrapText="1"/>
    </xf>
    <xf numFmtId="0" fontId="11" fillId="7" borderId="2" xfId="0" applyFont="1" applyFill="1" applyBorder="1" applyAlignment="1" applyProtection="1">
      <alignment horizontal="left" vertical="top" wrapText="1"/>
    </xf>
    <xf numFmtId="0" fontId="11" fillId="7" borderId="7" xfId="0" applyFont="1" applyFill="1" applyBorder="1" applyAlignment="1" applyProtection="1">
      <alignment horizontal="left" vertical="top" wrapText="1"/>
    </xf>
    <xf numFmtId="0" fontId="25" fillId="0" borderId="12" xfId="0" applyFont="1" applyFill="1" applyBorder="1" applyAlignment="1" applyProtection="1">
      <alignment horizontal="left" vertical="top" wrapText="1"/>
    </xf>
    <xf numFmtId="0" fontId="25" fillId="0" borderId="16" xfId="0" applyFont="1" applyFill="1" applyBorder="1" applyAlignment="1" applyProtection="1">
      <alignment horizontal="left" vertical="top" wrapText="1"/>
    </xf>
    <xf numFmtId="0" fontId="25" fillId="0" borderId="14" xfId="0" applyFont="1" applyFill="1" applyBorder="1" applyAlignment="1" applyProtection="1">
      <alignment horizontal="left" vertical="top" wrapText="1"/>
    </xf>
    <xf numFmtId="0" fontId="11" fillId="5" borderId="7" xfId="0" applyFont="1" applyFill="1" applyBorder="1" applyAlignment="1" applyProtection="1">
      <alignment horizontal="left" vertical="top"/>
    </xf>
    <xf numFmtId="0" fontId="4" fillId="0" borderId="3" xfId="0" applyFont="1" applyBorder="1" applyAlignment="1" applyProtection="1">
      <alignment horizontal="left" vertical="top" wrapText="1"/>
    </xf>
    <xf numFmtId="44" fontId="5" fillId="0" borderId="10" xfId="13" applyFont="1" applyFill="1" applyBorder="1" applyAlignment="1">
      <alignment horizontal="center" wrapText="1"/>
    </xf>
    <xf numFmtId="44" fontId="5" fillId="0" borderId="18" xfId="13" applyFont="1" applyFill="1" applyBorder="1" applyAlignment="1">
      <alignment horizontal="center" wrapText="1"/>
    </xf>
    <xf numFmtId="44" fontId="5" fillId="0" borderId="11" xfId="13" applyFont="1" applyFill="1" applyBorder="1" applyAlignment="1">
      <alignment horizontal="center" wrapText="1"/>
    </xf>
    <xf numFmtId="0" fontId="25" fillId="0" borderId="18" xfId="0" applyFont="1" applyFill="1" applyBorder="1" applyAlignment="1" applyProtection="1">
      <alignment horizontal="center" vertical="center" wrapText="1"/>
    </xf>
    <xf numFmtId="0" fontId="5" fillId="0" borderId="10" xfId="4" applyFont="1" applyBorder="1" applyAlignment="1" applyProtection="1">
      <alignment horizontal="left" vertical="top" wrapText="1"/>
    </xf>
    <xf numFmtId="0" fontId="5" fillId="0" borderId="11" xfId="4" applyFont="1" applyBorder="1" applyAlignment="1" applyProtection="1">
      <alignment horizontal="left" vertical="top" wrapText="1"/>
    </xf>
    <xf numFmtId="0" fontId="27" fillId="0" borderId="10" xfId="0" applyFont="1" applyFill="1" applyBorder="1" applyAlignment="1" applyProtection="1">
      <alignment horizontal="left" vertical="top" wrapText="1"/>
    </xf>
    <xf numFmtId="0" fontId="27" fillId="0" borderId="18" xfId="0" applyFont="1" applyFill="1" applyBorder="1" applyAlignment="1" applyProtection="1">
      <alignment horizontal="left" vertical="top" wrapText="1"/>
    </xf>
    <xf numFmtId="0" fontId="27" fillId="0" borderId="11" xfId="0" applyFont="1" applyFill="1" applyBorder="1" applyAlignment="1" applyProtection="1">
      <alignment horizontal="left" vertical="top" wrapText="1"/>
    </xf>
    <xf numFmtId="44" fontId="0" fillId="2" borderId="10" xfId="13" applyFont="1" applyFill="1" applyBorder="1" applyAlignment="1" applyProtection="1">
      <alignment horizontal="right"/>
      <protection locked="0"/>
    </xf>
    <xf numFmtId="44" fontId="0" fillId="2" borderId="18" xfId="13" applyFont="1" applyFill="1" applyBorder="1" applyAlignment="1" applyProtection="1">
      <alignment horizontal="right"/>
      <protection locked="0"/>
    </xf>
    <xf numFmtId="44" fontId="0" fillId="2" borderId="11" xfId="13" applyFont="1" applyFill="1" applyBorder="1" applyAlignment="1" applyProtection="1">
      <alignment horizontal="right"/>
      <protection locked="0"/>
    </xf>
    <xf numFmtId="44" fontId="5" fillId="0" borderId="18" xfId="13" applyFont="1" applyFill="1" applyBorder="1" applyAlignment="1" applyProtection="1">
      <alignment horizontal="right"/>
    </xf>
    <xf numFmtId="0" fontId="5" fillId="0" borderId="13" xfId="0" applyFont="1" applyFill="1" applyBorder="1" applyAlignment="1" applyProtection="1">
      <alignment horizontal="left" vertical="top" wrapText="1"/>
    </xf>
    <xf numFmtId="0" fontId="5" fillId="0" borderId="15" xfId="0" applyFont="1" applyFill="1" applyBorder="1" applyAlignment="1" applyProtection="1">
      <alignment horizontal="left" vertical="top" wrapText="1"/>
    </xf>
    <xf numFmtId="0" fontId="25" fillId="0" borderId="10" xfId="0" applyFont="1" applyFill="1" applyBorder="1" applyAlignment="1" applyProtection="1">
      <alignment horizontal="left" vertical="top" wrapText="1"/>
    </xf>
    <xf numFmtId="0" fontId="25" fillId="0" borderId="11" xfId="0" applyFont="1" applyFill="1" applyBorder="1" applyAlignment="1" applyProtection="1">
      <alignment horizontal="left" vertical="top" wrapText="1"/>
    </xf>
    <xf numFmtId="0" fontId="25" fillId="0" borderId="18" xfId="0" applyFont="1" applyFill="1" applyBorder="1" applyAlignment="1" applyProtection="1">
      <alignment horizontal="left" vertical="top" wrapText="1"/>
    </xf>
    <xf numFmtId="0" fontId="5" fillId="0" borderId="5" xfId="0" applyFont="1" applyBorder="1" applyAlignment="1" applyProtection="1">
      <alignment horizontal="center"/>
    </xf>
    <xf numFmtId="4" fontId="5" fillId="0" borderId="5" xfId="0" applyNumberFormat="1" applyFont="1" applyBorder="1" applyAlignment="1" applyProtection="1">
      <alignment horizontal="right"/>
    </xf>
    <xf numFmtId="44" fontId="5" fillId="2" borderId="5" xfId="13" applyNumberFormat="1" applyFont="1" applyFill="1" applyBorder="1" applyAlignment="1" applyProtection="1">
      <alignment horizontal="right"/>
      <protection locked="0"/>
    </xf>
    <xf numFmtId="0" fontId="5" fillId="0" borderId="4" xfId="0" applyFont="1" applyBorder="1" applyAlignment="1" applyProtection="1">
      <alignment horizontal="center"/>
    </xf>
    <xf numFmtId="0" fontId="5" fillId="0" borderId="1" xfId="0" applyFont="1" applyBorder="1" applyAlignment="1" applyProtection="1">
      <alignment horizontal="center"/>
    </xf>
    <xf numFmtId="4" fontId="5" fillId="0" borderId="10" xfId="0" applyNumberFormat="1" applyFont="1" applyBorder="1" applyAlignment="1" applyProtection="1">
      <alignment horizontal="right"/>
    </xf>
    <xf numFmtId="4" fontId="5" fillId="0" borderId="11" xfId="0" applyNumberFormat="1" applyFont="1" applyBorder="1" applyAlignment="1" applyProtection="1">
      <alignment horizontal="right"/>
    </xf>
    <xf numFmtId="44" fontId="5" fillId="2" borderId="10" xfId="13" applyNumberFormat="1" applyFont="1" applyFill="1" applyBorder="1" applyAlignment="1" applyProtection="1">
      <alignment horizontal="right"/>
      <protection locked="0"/>
    </xf>
    <xf numFmtId="44" fontId="5" fillId="2" borderId="11" xfId="13" applyNumberFormat="1" applyFont="1" applyFill="1" applyBorder="1" applyAlignment="1" applyProtection="1">
      <alignment horizontal="right"/>
      <protection locked="0"/>
    </xf>
    <xf numFmtId="44" fontId="5" fillId="0" borderId="13" xfId="13" applyFont="1" applyBorder="1" applyAlignment="1">
      <alignment horizontal="right"/>
    </xf>
    <xf numFmtId="44" fontId="5" fillId="0" borderId="15" xfId="13" applyFont="1" applyBorder="1" applyAlignment="1">
      <alignment horizontal="right"/>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 fontId="25" fillId="0" borderId="10" xfId="0" applyNumberFormat="1" applyFont="1" applyFill="1" applyBorder="1" applyAlignment="1" applyProtection="1">
      <alignment horizontal="center" vertical="center"/>
    </xf>
    <xf numFmtId="4" fontId="25" fillId="0" borderId="18" xfId="0" applyNumberFormat="1" applyFont="1" applyFill="1" applyBorder="1" applyAlignment="1" applyProtection="1">
      <alignment horizontal="center" vertical="center"/>
    </xf>
    <xf numFmtId="4" fontId="25" fillId="0" borderId="11" xfId="0" applyNumberFormat="1"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12" fillId="5" borderId="6" xfId="0" applyFont="1" applyFill="1" applyBorder="1" applyAlignment="1" applyProtection="1">
      <alignment horizontal="center" wrapText="1"/>
    </xf>
    <xf numFmtId="0" fontId="12" fillId="5" borderId="2" xfId="0" applyFont="1" applyFill="1" applyBorder="1" applyAlignment="1" applyProtection="1">
      <alignment horizontal="center" wrapText="1"/>
    </xf>
    <xf numFmtId="0" fontId="12" fillId="5" borderId="7" xfId="0" applyFont="1" applyFill="1" applyBorder="1" applyAlignment="1" applyProtection="1">
      <alignment horizontal="center" wrapText="1"/>
    </xf>
    <xf numFmtId="49" fontId="12" fillId="5" borderId="24" xfId="0" applyNumberFormat="1" applyFont="1" applyFill="1" applyBorder="1" applyAlignment="1" applyProtection="1">
      <alignment horizontal="right" wrapText="1"/>
    </xf>
    <xf numFmtId="49" fontId="12" fillId="5" borderId="25" xfId="0" applyNumberFormat="1" applyFont="1" applyFill="1" applyBorder="1" applyAlignment="1" applyProtection="1">
      <alignment horizontal="right" wrapText="1"/>
    </xf>
    <xf numFmtId="44" fontId="12" fillId="5" borderId="25" xfId="13" applyFont="1" applyFill="1" applyBorder="1" applyAlignment="1" applyProtection="1">
      <alignment horizontal="right" wrapText="1"/>
    </xf>
    <xf numFmtId="44" fontId="12" fillId="5" borderId="26" xfId="13" applyFont="1" applyFill="1" applyBorder="1" applyAlignment="1" applyProtection="1">
      <alignment horizontal="right" wrapText="1"/>
    </xf>
    <xf numFmtId="0" fontId="12" fillId="8" borderId="0" xfId="0" applyFont="1" applyFill="1" applyAlignment="1" applyProtection="1">
      <alignment horizontal="center" vertical="top"/>
    </xf>
    <xf numFmtId="44" fontId="5" fillId="0" borderId="10" xfId="13" applyFont="1" applyBorder="1" applyAlignment="1">
      <alignment horizontal="right"/>
    </xf>
    <xf numFmtId="44" fontId="5" fillId="0" borderId="11" xfId="13" applyFont="1" applyBorder="1" applyAlignment="1">
      <alignment horizontal="right"/>
    </xf>
    <xf numFmtId="0" fontId="5" fillId="0" borderId="10" xfId="0" applyFont="1" applyBorder="1" applyAlignment="1" applyProtection="1">
      <alignment horizontal="left" vertical="top" wrapText="1"/>
    </xf>
    <xf numFmtId="0" fontId="5" fillId="0" borderId="11" xfId="0" applyFont="1" applyBorder="1" applyAlignment="1" applyProtection="1">
      <alignment horizontal="left" vertical="top" wrapText="1"/>
    </xf>
    <xf numFmtId="0" fontId="5" fillId="0" borderId="18" xfId="0" applyFont="1" applyBorder="1" applyAlignment="1" applyProtection="1">
      <alignment horizontal="left" vertical="top" wrapText="1"/>
    </xf>
    <xf numFmtId="49" fontId="5" fillId="0" borderId="18" xfId="0" applyNumberFormat="1" applyFont="1" applyBorder="1" applyAlignment="1" applyProtection="1">
      <alignment horizontal="center" vertical="top" wrapText="1"/>
    </xf>
    <xf numFmtId="4" fontId="5" fillId="0" borderId="10" xfId="0" applyNumberFormat="1" applyFont="1" applyBorder="1" applyAlignment="1">
      <alignment horizontal="right"/>
    </xf>
    <xf numFmtId="4" fontId="5" fillId="0" borderId="11" xfId="0" applyNumberFormat="1" applyFont="1" applyBorder="1" applyAlignment="1">
      <alignment horizontal="right"/>
    </xf>
    <xf numFmtId="44" fontId="5" fillId="2" borderId="10" xfId="13" applyFont="1" applyFill="1" applyBorder="1" applyAlignment="1" applyProtection="1">
      <alignment horizontal="right"/>
      <protection locked="0"/>
    </xf>
    <xf numFmtId="44" fontId="5" fillId="2" borderId="11" xfId="13" applyFont="1" applyFill="1" applyBorder="1" applyAlignment="1" applyProtection="1">
      <alignment horizontal="right"/>
      <protection locked="0"/>
    </xf>
    <xf numFmtId="44" fontId="3" fillId="0" borderId="10" xfId="13" applyFont="1" applyBorder="1" applyAlignment="1">
      <alignment horizontal="right"/>
    </xf>
    <xf numFmtId="44" fontId="3" fillId="0" borderId="11" xfId="13" applyFont="1" applyBorder="1" applyAlignment="1">
      <alignment horizontal="right"/>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11" fillId="0" borderId="3" xfId="0" applyFont="1" applyBorder="1" applyAlignment="1" applyProtection="1">
      <alignment horizontal="left" vertical="top" wrapText="1"/>
    </xf>
    <xf numFmtId="44" fontId="11" fillId="0" borderId="3" xfId="13" applyFont="1" applyBorder="1" applyAlignment="1" applyProtection="1">
      <alignment horizontal="right"/>
    </xf>
    <xf numFmtId="44" fontId="11" fillId="0" borderId="9" xfId="13" applyFont="1" applyBorder="1" applyAlignment="1" applyProtection="1">
      <alignment horizontal="right"/>
    </xf>
    <xf numFmtId="0" fontId="5" fillId="0" borderId="18" xfId="0" applyFont="1" applyBorder="1" applyAlignment="1" applyProtection="1">
      <alignment horizontal="center" wrapText="1"/>
    </xf>
    <xf numFmtId="4" fontId="5" fillId="0" borderId="18" xfId="0" applyNumberFormat="1" applyFont="1" applyBorder="1" applyAlignment="1" applyProtection="1">
      <alignment horizontal="right" wrapText="1"/>
    </xf>
    <xf numFmtId="44" fontId="5" fillId="2" borderId="18" xfId="13" applyFont="1" applyFill="1" applyBorder="1" applyAlignment="1" applyProtection="1">
      <alignment horizontal="right" wrapText="1"/>
      <protection locked="0"/>
    </xf>
    <xf numFmtId="4" fontId="5" fillId="0" borderId="12" xfId="0" applyNumberFormat="1" applyFont="1" applyBorder="1" applyAlignment="1" applyProtection="1">
      <alignment horizontal="right" wrapText="1"/>
    </xf>
    <xf numFmtId="4" fontId="5" fillId="0" borderId="14" xfId="0" applyNumberFormat="1" applyFont="1" applyBorder="1" applyAlignment="1" applyProtection="1">
      <alignment horizontal="right" wrapText="1"/>
    </xf>
    <xf numFmtId="0" fontId="5" fillId="0" borderId="10" xfId="0" quotePrefix="1" applyFont="1" applyBorder="1" applyAlignment="1" applyProtection="1">
      <alignment horizontal="left" vertical="top" wrapText="1"/>
    </xf>
    <xf numFmtId="0" fontId="5" fillId="0" borderId="11" xfId="0" quotePrefix="1" applyFont="1" applyBorder="1" applyAlignment="1" applyProtection="1">
      <alignment horizontal="left" vertical="top" wrapText="1"/>
    </xf>
    <xf numFmtId="0" fontId="12" fillId="7" borderId="6" xfId="0" applyFont="1" applyFill="1" applyBorder="1" applyAlignment="1" applyProtection="1">
      <alignment horizontal="center" vertical="top"/>
    </xf>
    <xf numFmtId="0" fontId="12" fillId="7" borderId="2" xfId="0" applyFont="1" applyFill="1" applyBorder="1" applyAlignment="1" applyProtection="1">
      <alignment horizontal="center" vertical="top"/>
    </xf>
    <xf numFmtId="0" fontId="12" fillId="7" borderId="7" xfId="0" applyFont="1" applyFill="1" applyBorder="1" applyAlignment="1" applyProtection="1">
      <alignment horizontal="center" vertical="top"/>
    </xf>
    <xf numFmtId="0" fontId="12" fillId="7" borderId="8" xfId="0" applyFont="1" applyFill="1" applyBorder="1" applyAlignment="1" applyProtection="1">
      <alignment horizontal="right" wrapText="1"/>
    </xf>
    <xf numFmtId="0" fontId="12" fillId="7" borderId="3" xfId="0" applyFont="1" applyFill="1" applyBorder="1" applyAlignment="1" applyProtection="1">
      <alignment horizontal="right" wrapText="1"/>
    </xf>
    <xf numFmtId="44" fontId="12" fillId="7" borderId="3" xfId="13" applyFont="1" applyFill="1" applyBorder="1" applyAlignment="1" applyProtection="1">
      <alignment horizontal="right"/>
    </xf>
    <xf numFmtId="44" fontId="12" fillId="7" borderId="9" xfId="13" applyFont="1" applyFill="1" applyBorder="1" applyAlignment="1" applyProtection="1">
      <alignment horizontal="right"/>
    </xf>
    <xf numFmtId="4" fontId="5" fillId="0" borderId="10" xfId="0" applyNumberFormat="1" applyFont="1" applyFill="1" applyBorder="1" applyAlignment="1" applyProtection="1">
      <alignment horizontal="right" wrapText="1"/>
    </xf>
    <xf numFmtId="4" fontId="5" fillId="0" borderId="18" xfId="0" applyNumberFormat="1" applyFont="1" applyFill="1" applyBorder="1" applyAlignment="1" applyProtection="1">
      <alignment horizontal="right" wrapText="1"/>
    </xf>
    <xf numFmtId="4" fontId="5" fillId="0" borderId="11" xfId="0" applyNumberFormat="1" applyFont="1" applyFill="1" applyBorder="1" applyAlignment="1" applyProtection="1">
      <alignment horizontal="right" wrapText="1"/>
    </xf>
    <xf numFmtId="44" fontId="5" fillId="0" borderId="5" xfId="13" applyFont="1" applyFill="1" applyBorder="1" applyAlignment="1">
      <alignment horizontal="right"/>
    </xf>
    <xf numFmtId="0" fontId="12" fillId="0" borderId="3" xfId="0" applyFont="1" applyBorder="1" applyAlignment="1" applyProtection="1">
      <alignment horizontal="left" vertical="top" wrapText="1"/>
    </xf>
    <xf numFmtId="0" fontId="12" fillId="5" borderId="6" xfId="0" applyFont="1" applyFill="1" applyBorder="1" applyAlignment="1" applyProtection="1">
      <alignment horizontal="center" vertical="top"/>
    </xf>
    <xf numFmtId="0" fontId="12" fillId="5" borderId="2" xfId="0" applyFont="1" applyFill="1" applyBorder="1" applyAlignment="1" applyProtection="1">
      <alignment horizontal="center" vertical="top"/>
    </xf>
    <xf numFmtId="0" fontId="12" fillId="5" borderId="7" xfId="0" applyFont="1" applyFill="1" applyBorder="1" applyAlignment="1" applyProtection="1">
      <alignment horizontal="center" vertical="top"/>
    </xf>
    <xf numFmtId="0" fontId="12" fillId="7" borderId="0" xfId="0" applyFont="1" applyFill="1" applyAlignment="1" applyProtection="1">
      <alignment horizontal="center" vertical="top"/>
    </xf>
    <xf numFmtId="0" fontId="5" fillId="0" borderId="12" xfId="0" applyFont="1" applyBorder="1" applyAlignment="1">
      <alignment horizontal="center" vertical="top"/>
    </xf>
    <xf numFmtId="0" fontId="5" fillId="0" borderId="16" xfId="0" applyFont="1" applyBorder="1" applyAlignment="1">
      <alignment horizontal="center" vertical="top"/>
    </xf>
    <xf numFmtId="0" fontId="5" fillId="0" borderId="10" xfId="0" applyFont="1" applyBorder="1" applyAlignment="1">
      <alignment horizontal="center" vertical="top"/>
    </xf>
    <xf numFmtId="0" fontId="5" fillId="0" borderId="18" xfId="0" applyFont="1" applyBorder="1" applyAlignment="1">
      <alignment horizontal="center" vertical="top"/>
    </xf>
    <xf numFmtId="0" fontId="5" fillId="0" borderId="11" xfId="0" applyFont="1" applyBorder="1" applyAlignment="1">
      <alignment horizontal="center" vertical="top"/>
    </xf>
    <xf numFmtId="0" fontId="3" fillId="0" borderId="10" xfId="0" applyFont="1" applyBorder="1" applyAlignment="1">
      <alignment horizontal="center"/>
    </xf>
    <xf numFmtId="0" fontId="3" fillId="0" borderId="11" xfId="0" applyFont="1" applyBorder="1" applyAlignment="1">
      <alignment horizontal="center"/>
    </xf>
    <xf numFmtId="0" fontId="34" fillId="0" borderId="0" xfId="0" applyFont="1" applyAlignment="1">
      <alignment horizontal="center"/>
    </xf>
    <xf numFmtId="0" fontId="4" fillId="0" borderId="1" xfId="0" applyFont="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11" xfId="0" applyFont="1" applyFill="1" applyBorder="1" applyAlignment="1" applyProtection="1">
      <alignment horizontal="left" vertical="top" wrapText="1"/>
    </xf>
    <xf numFmtId="44" fontId="25" fillId="0" borderId="10" xfId="13" applyFont="1" applyFill="1" applyBorder="1" applyAlignment="1">
      <alignment horizontal="center" vertical="center"/>
    </xf>
    <xf numFmtId="44" fontId="25" fillId="0" borderId="18" xfId="13" applyFont="1" applyFill="1" applyBorder="1" applyAlignment="1">
      <alignment horizontal="center" vertical="center"/>
    </xf>
    <xf numFmtId="44" fontId="25" fillId="0" borderId="11" xfId="13" applyFont="1" applyFill="1" applyBorder="1" applyAlignment="1">
      <alignment horizontal="center" vertical="center"/>
    </xf>
    <xf numFmtId="44" fontId="5" fillId="2" borderId="10" xfId="13" applyNumberFormat="1" applyFont="1" applyFill="1" applyBorder="1" applyAlignment="1" applyProtection="1">
      <alignment horizontal="center" vertical="center" wrapText="1"/>
      <protection locked="0"/>
    </xf>
    <xf numFmtId="44" fontId="5" fillId="2" borderId="11" xfId="13" applyNumberFormat="1" applyFont="1" applyFill="1" applyBorder="1" applyAlignment="1" applyProtection="1">
      <alignment horizontal="center" vertical="center" wrapText="1"/>
      <protection locked="0"/>
    </xf>
    <xf numFmtId="0" fontId="5" fillId="0" borderId="6" xfId="0" applyFont="1" applyBorder="1" applyAlignment="1">
      <alignment horizontal="center" wrapText="1"/>
    </xf>
    <xf numFmtId="0" fontId="5" fillId="0" borderId="2" xfId="0" applyFont="1" applyBorder="1" applyAlignment="1">
      <alignment horizontal="center" wrapText="1"/>
    </xf>
    <xf numFmtId="0" fontId="5" fillId="0" borderId="7" xfId="0" applyFont="1" applyBorder="1" applyAlignment="1">
      <alignment horizontal="center" wrapText="1"/>
    </xf>
    <xf numFmtId="44" fontId="3" fillId="2" borderId="10" xfId="13" applyFont="1" applyFill="1" applyBorder="1" applyAlignment="1" applyProtection="1">
      <alignment horizontal="right"/>
      <protection locked="0"/>
    </xf>
    <xf numFmtId="44" fontId="3" fillId="2" borderId="11" xfId="13" applyFont="1" applyFill="1" applyBorder="1" applyAlignment="1" applyProtection="1">
      <alignment horizontal="right"/>
      <protection locked="0"/>
    </xf>
  </cellXfs>
  <cellStyles count="14">
    <cellStyle name="Normal 17" xfId="5"/>
    <cellStyle name="Normal 2" xfId="8"/>
    <cellStyle name="Normalno" xfId="0" builtinId="0"/>
    <cellStyle name="Normalno 2" xfId="6"/>
    <cellStyle name="Normalno 2 2" xfId="9"/>
    <cellStyle name="Normalno 3" xfId="10"/>
    <cellStyle name="Normalno 8" xfId="3"/>
    <cellStyle name="Obično 2" xfId="7"/>
    <cellStyle name="Obično 2 2" xfId="11"/>
    <cellStyle name="Obično_Troskovnik Info Dvorana Golubovec" xfId="12"/>
    <cellStyle name="Postotak" xfId="1" builtinId="5"/>
    <cellStyle name="Stil 1" xfId="4"/>
    <cellStyle name="Style 1" xfId="2"/>
    <cellStyle name="Valuta" xfId="1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738"/>
  <sheetViews>
    <sheetView tabSelected="1" zoomScale="80" zoomScaleNormal="80" zoomScaleSheetLayoutView="100" zoomScalePageLayoutView="115" workbookViewId="0">
      <selection activeCell="U16" sqref="U16"/>
    </sheetView>
  </sheetViews>
  <sheetFormatPr defaultRowHeight="15"/>
  <cols>
    <col min="1" max="1" width="6.85546875" customWidth="1"/>
    <col min="2" max="2" width="66.28515625" customWidth="1"/>
    <col min="3" max="3" width="10.85546875" style="78" customWidth="1"/>
    <col min="4" max="4" width="11.42578125" style="74" customWidth="1"/>
    <col min="5" max="5" width="16.140625" style="74" customWidth="1"/>
    <col min="6" max="6" width="20.140625" style="74" customWidth="1"/>
    <col min="7" max="7" width="1.7109375" customWidth="1"/>
  </cols>
  <sheetData>
    <row r="1" spans="1:9" ht="18.75">
      <c r="A1" s="1123" t="s">
        <v>500</v>
      </c>
      <c r="B1" s="1123"/>
      <c r="C1" s="1123"/>
      <c r="D1" s="1123"/>
      <c r="E1" s="1123"/>
      <c r="F1" s="1123"/>
    </row>
    <row r="2" spans="1:9">
      <c r="A2" s="972" t="s">
        <v>235</v>
      </c>
      <c r="B2" s="972"/>
      <c r="C2" s="76"/>
      <c r="D2" s="77"/>
      <c r="E2" s="77"/>
      <c r="F2" s="77"/>
      <c r="G2" s="48"/>
      <c r="H2" s="48"/>
      <c r="I2" s="48"/>
    </row>
    <row r="3" spans="1:9">
      <c r="A3" s="48"/>
      <c r="B3" s="48"/>
      <c r="C3" s="76"/>
      <c r="D3" s="77"/>
      <c r="E3" s="77"/>
      <c r="F3" s="77"/>
      <c r="G3" s="48"/>
      <c r="H3" s="48"/>
      <c r="I3" s="48"/>
    </row>
    <row r="4" spans="1:9" ht="35.1" customHeight="1">
      <c r="A4" s="978" t="s">
        <v>236</v>
      </c>
      <c r="B4" s="979"/>
      <c r="C4" s="979"/>
      <c r="D4" s="979"/>
      <c r="E4" s="979"/>
      <c r="F4" s="980"/>
      <c r="G4" s="48"/>
      <c r="H4" s="48"/>
      <c r="I4" s="48"/>
    </row>
    <row r="5" spans="1:9">
      <c r="A5" s="973" t="s">
        <v>237</v>
      </c>
      <c r="B5" s="973"/>
      <c r="C5" s="973"/>
      <c r="D5" s="973"/>
      <c r="E5" s="973"/>
      <c r="F5" s="77"/>
      <c r="G5" s="48"/>
      <c r="H5" s="48"/>
      <c r="I5" s="48"/>
    </row>
    <row r="6" spans="1:9">
      <c r="A6" s="48"/>
      <c r="B6" s="48"/>
      <c r="C6" s="76"/>
      <c r="D6" s="77"/>
      <c r="E6" s="77"/>
      <c r="F6" s="77"/>
      <c r="G6" s="48"/>
      <c r="H6" s="48"/>
      <c r="I6" s="48"/>
    </row>
    <row r="7" spans="1:9">
      <c r="A7" s="49" t="s">
        <v>238</v>
      </c>
      <c r="B7" s="48"/>
      <c r="C7" s="76"/>
      <c r="D7" s="77"/>
      <c r="E7" s="77"/>
      <c r="F7" s="77"/>
      <c r="G7" s="48"/>
      <c r="H7" s="48"/>
      <c r="I7" s="48"/>
    </row>
    <row r="8" spans="1:9">
      <c r="A8" s="49"/>
      <c r="B8" s="48"/>
      <c r="C8" s="76"/>
      <c r="D8" s="77"/>
      <c r="E8" s="77"/>
      <c r="F8" s="77"/>
      <c r="G8" s="48"/>
      <c r="H8" s="48"/>
      <c r="I8" s="48"/>
    </row>
    <row r="9" spans="1:9" ht="39" customHeight="1">
      <c r="A9" s="974" t="s">
        <v>501</v>
      </c>
      <c r="B9" s="974"/>
      <c r="C9" s="974"/>
      <c r="D9" s="974"/>
      <c r="E9" s="974"/>
      <c r="F9" s="974"/>
      <c r="G9" s="50"/>
      <c r="H9" s="50"/>
      <c r="I9" s="50"/>
    </row>
    <row r="10" spans="1:9" ht="15.75" thickBot="1"/>
    <row r="11" spans="1:9" ht="25.5" customHeight="1" thickBot="1">
      <c r="A11" s="975" t="s">
        <v>57</v>
      </c>
      <c r="B11" s="976"/>
      <c r="C11" s="976"/>
      <c r="D11" s="976"/>
      <c r="E11" s="976"/>
      <c r="F11" s="977"/>
    </row>
    <row r="13" spans="1:9">
      <c r="A13" s="1000" t="s">
        <v>34</v>
      </c>
      <c r="B13" s="1000"/>
      <c r="C13" s="1000"/>
      <c r="D13" s="1000"/>
      <c r="E13" s="1000"/>
      <c r="F13" s="1000"/>
    </row>
    <row r="14" spans="1:9">
      <c r="A14" s="57" t="s">
        <v>0</v>
      </c>
      <c r="B14" s="58" t="s">
        <v>302</v>
      </c>
      <c r="C14" s="79"/>
      <c r="D14" s="126"/>
      <c r="E14" s="126"/>
      <c r="F14" s="80"/>
    </row>
    <row r="15" spans="1:9" s="55" customFormat="1" ht="25.5">
      <c r="A15" s="36" t="s">
        <v>148</v>
      </c>
      <c r="B15" s="139" t="s">
        <v>285</v>
      </c>
      <c r="C15" s="36" t="s">
        <v>154</v>
      </c>
      <c r="D15" s="24" t="s">
        <v>142</v>
      </c>
      <c r="E15" s="25" t="s">
        <v>239</v>
      </c>
      <c r="F15" s="24" t="s">
        <v>143</v>
      </c>
    </row>
    <row r="16" spans="1:9" ht="48.75" customHeight="1">
      <c r="A16" s="23" t="s">
        <v>2</v>
      </c>
      <c r="B16" s="34" t="s">
        <v>35</v>
      </c>
      <c r="C16" s="263" t="s">
        <v>132</v>
      </c>
      <c r="D16" s="264">
        <v>1</v>
      </c>
      <c r="E16" s="277"/>
      <c r="F16" s="278">
        <f>D16*E16</f>
        <v>0</v>
      </c>
    </row>
    <row r="17" spans="1:6">
      <c r="A17" s="274"/>
      <c r="B17" s="10"/>
      <c r="C17" s="82"/>
      <c r="D17" s="86"/>
      <c r="E17" s="279"/>
      <c r="F17" s="280"/>
    </row>
    <row r="18" spans="1:6" ht="54.75" customHeight="1">
      <c r="A18" s="26" t="s">
        <v>4</v>
      </c>
      <c r="B18" s="34" t="s">
        <v>208</v>
      </c>
      <c r="C18" s="263" t="s">
        <v>139</v>
      </c>
      <c r="D18" s="264">
        <v>80</v>
      </c>
      <c r="E18" s="277"/>
      <c r="F18" s="278">
        <f>D18*E18</f>
        <v>0</v>
      </c>
    </row>
    <row r="19" spans="1:6">
      <c r="A19" s="274"/>
      <c r="B19" s="10"/>
      <c r="C19" s="82"/>
      <c r="D19" s="86"/>
      <c r="E19" s="279"/>
      <c r="F19" s="280"/>
    </row>
    <row r="20" spans="1:6">
      <c r="A20" s="26" t="s">
        <v>5</v>
      </c>
      <c r="B20" s="34" t="s">
        <v>36</v>
      </c>
      <c r="C20" s="263" t="s">
        <v>209</v>
      </c>
      <c r="D20" s="264">
        <v>1</v>
      </c>
      <c r="E20" s="277"/>
      <c r="F20" s="278">
        <f>D20*E20</f>
        <v>0</v>
      </c>
    </row>
    <row r="21" spans="1:6">
      <c r="A21" s="274"/>
      <c r="B21" s="10"/>
      <c r="C21" s="82"/>
      <c r="D21" s="86"/>
      <c r="E21" s="279"/>
      <c r="F21" s="280"/>
    </row>
    <row r="22" spans="1:6">
      <c r="A22" s="26" t="s">
        <v>6</v>
      </c>
      <c r="B22" s="34" t="s">
        <v>37</v>
      </c>
      <c r="C22" s="263" t="s">
        <v>209</v>
      </c>
      <c r="D22" s="264">
        <v>1</v>
      </c>
      <c r="E22" s="277"/>
      <c r="F22" s="278">
        <f>D22*E22</f>
        <v>0</v>
      </c>
    </row>
    <row r="23" spans="1:6">
      <c r="A23" s="274"/>
      <c r="B23" s="11"/>
      <c r="C23" s="82"/>
      <c r="D23" s="86"/>
      <c r="E23" s="279"/>
      <c r="F23" s="280"/>
    </row>
    <row r="24" spans="1:6" ht="30.75" customHeight="1">
      <c r="A24" s="26" t="s">
        <v>21</v>
      </c>
      <c r="B24" s="29" t="s">
        <v>210</v>
      </c>
      <c r="C24" s="263" t="s">
        <v>133</v>
      </c>
      <c r="D24" s="264">
        <v>80</v>
      </c>
      <c r="E24" s="277"/>
      <c r="F24" s="278">
        <f>D24*E24</f>
        <v>0</v>
      </c>
    </row>
    <row r="25" spans="1:6">
      <c r="A25" s="274"/>
      <c r="B25" s="11"/>
      <c r="C25" s="83"/>
      <c r="D25" s="40"/>
      <c r="E25" s="281"/>
      <c r="F25" s="282"/>
    </row>
    <row r="26" spans="1:6" ht="44.25" customHeight="1">
      <c r="A26" s="26" t="s">
        <v>22</v>
      </c>
      <c r="B26" s="29" t="s">
        <v>386</v>
      </c>
      <c r="C26" s="263" t="s">
        <v>209</v>
      </c>
      <c r="D26" s="264">
        <v>1</v>
      </c>
      <c r="E26" s="277"/>
      <c r="F26" s="278">
        <f>D26*E26</f>
        <v>0</v>
      </c>
    </row>
    <row r="27" spans="1:6">
      <c r="A27" s="4"/>
      <c r="B27" s="11"/>
      <c r="C27" s="83"/>
      <c r="D27" s="40"/>
      <c r="E27" s="109"/>
      <c r="F27" s="67"/>
    </row>
    <row r="28" spans="1:6" s="150" customFormat="1" ht="97.5" customHeight="1">
      <c r="A28" s="145" t="s">
        <v>23</v>
      </c>
      <c r="B28" s="188" t="s">
        <v>335</v>
      </c>
      <c r="C28" s="146"/>
      <c r="D28" s="147"/>
      <c r="E28" s="148"/>
      <c r="F28" s="149"/>
    </row>
    <row r="29" spans="1:6" s="150" customFormat="1" ht="12.75">
      <c r="A29" s="145" t="s">
        <v>286</v>
      </c>
      <c r="B29" s="174" t="s">
        <v>303</v>
      </c>
      <c r="C29" s="167" t="s">
        <v>132</v>
      </c>
      <c r="D29" s="168">
        <v>1</v>
      </c>
      <c r="E29" s="283"/>
      <c r="F29" s="286">
        <f t="shared" ref="F29:F35" si="0">ROUND(D29*E29,2)</f>
        <v>0</v>
      </c>
    </row>
    <row r="30" spans="1:6" s="150" customFormat="1" ht="12.75">
      <c r="A30" s="145" t="s">
        <v>287</v>
      </c>
      <c r="B30" s="174" t="s">
        <v>288</v>
      </c>
      <c r="C30" s="167" t="s">
        <v>132</v>
      </c>
      <c r="D30" s="168">
        <v>1</v>
      </c>
      <c r="E30" s="283"/>
      <c r="F30" s="286">
        <f t="shared" si="0"/>
        <v>0</v>
      </c>
    </row>
    <row r="31" spans="1:6" s="150" customFormat="1" ht="32.25" customHeight="1">
      <c r="A31" s="145" t="s">
        <v>289</v>
      </c>
      <c r="B31" s="174" t="s">
        <v>306</v>
      </c>
      <c r="C31" s="167" t="s">
        <v>132</v>
      </c>
      <c r="D31" s="168">
        <v>2</v>
      </c>
      <c r="E31" s="283"/>
      <c r="F31" s="286">
        <f t="shared" si="0"/>
        <v>0</v>
      </c>
    </row>
    <row r="32" spans="1:6" s="150" customFormat="1" ht="12.75">
      <c r="A32" s="145" t="s">
        <v>290</v>
      </c>
      <c r="B32" s="174" t="s">
        <v>327</v>
      </c>
      <c r="C32" s="167" t="s">
        <v>132</v>
      </c>
      <c r="D32" s="168">
        <v>2</v>
      </c>
      <c r="E32" s="283"/>
      <c r="F32" s="286">
        <f t="shared" ref="F32" si="1">ROUND(D32*E32,2)</f>
        <v>0</v>
      </c>
    </row>
    <row r="33" spans="1:6" s="150" customFormat="1" ht="12.75">
      <c r="A33" s="145" t="s">
        <v>292</v>
      </c>
      <c r="B33" s="174" t="s">
        <v>291</v>
      </c>
      <c r="C33" s="167" t="s">
        <v>132</v>
      </c>
      <c r="D33" s="168">
        <v>2</v>
      </c>
      <c r="E33" s="283"/>
      <c r="F33" s="286">
        <f t="shared" si="0"/>
        <v>0</v>
      </c>
    </row>
    <row r="34" spans="1:6" s="150" customFormat="1" ht="12.75">
      <c r="A34" s="145" t="s">
        <v>294</v>
      </c>
      <c r="B34" s="174" t="s">
        <v>293</v>
      </c>
      <c r="C34" s="167" t="s">
        <v>132</v>
      </c>
      <c r="D34" s="168">
        <v>3</v>
      </c>
      <c r="E34" s="283"/>
      <c r="F34" s="286">
        <f t="shared" si="0"/>
        <v>0</v>
      </c>
    </row>
    <row r="35" spans="1:6" s="150" customFormat="1" ht="12.75">
      <c r="A35" s="145" t="s">
        <v>323</v>
      </c>
      <c r="B35" s="174" t="s">
        <v>295</v>
      </c>
      <c r="C35" s="167" t="s">
        <v>132</v>
      </c>
      <c r="D35" s="168">
        <v>6</v>
      </c>
      <c r="E35" s="283"/>
      <c r="F35" s="286">
        <f t="shared" si="0"/>
        <v>0</v>
      </c>
    </row>
    <row r="36" spans="1:6" s="150" customFormat="1" ht="12.75">
      <c r="A36" s="151"/>
      <c r="B36" s="152"/>
      <c r="C36" s="153"/>
      <c r="D36" s="154"/>
      <c r="E36" s="155"/>
      <c r="F36" s="155"/>
    </row>
    <row r="37" spans="1:6" s="150" customFormat="1" ht="74.25" customHeight="1">
      <c r="A37" s="145" t="s">
        <v>24</v>
      </c>
      <c r="B37" s="188" t="s">
        <v>296</v>
      </c>
      <c r="C37" s="146"/>
      <c r="D37" s="147"/>
      <c r="E37" s="148"/>
      <c r="F37" s="149"/>
    </row>
    <row r="38" spans="1:6" s="150" customFormat="1" ht="12.75">
      <c r="A38" s="145" t="s">
        <v>286</v>
      </c>
      <c r="B38" s="174" t="s">
        <v>378</v>
      </c>
      <c r="C38" s="167" t="s">
        <v>132</v>
      </c>
      <c r="D38" s="168">
        <v>1</v>
      </c>
      <c r="E38" s="283"/>
      <c r="F38" s="286">
        <f t="shared" ref="F38:F43" si="2">ROUND(D38*E38,2)</f>
        <v>0</v>
      </c>
    </row>
    <row r="39" spans="1:6" s="150" customFormat="1" ht="59.25" customHeight="1">
      <c r="A39" s="145" t="s">
        <v>287</v>
      </c>
      <c r="B39" s="166" t="s">
        <v>305</v>
      </c>
      <c r="C39" s="167" t="s">
        <v>133</v>
      </c>
      <c r="D39" s="168">
        <v>40</v>
      </c>
      <c r="E39" s="283"/>
      <c r="F39" s="286">
        <f t="shared" si="2"/>
        <v>0</v>
      </c>
    </row>
    <row r="40" spans="1:6" s="150" customFormat="1" ht="69" customHeight="1">
      <c r="A40" s="145" t="s">
        <v>289</v>
      </c>
      <c r="B40" s="166" t="s">
        <v>297</v>
      </c>
      <c r="C40" s="167" t="s">
        <v>133</v>
      </c>
      <c r="D40" s="168">
        <v>14</v>
      </c>
      <c r="E40" s="283"/>
      <c r="F40" s="286">
        <f t="shared" si="2"/>
        <v>0</v>
      </c>
    </row>
    <row r="41" spans="1:6" s="150" customFormat="1" ht="45" customHeight="1">
      <c r="A41" s="145" t="s">
        <v>290</v>
      </c>
      <c r="B41" s="166" t="s">
        <v>307</v>
      </c>
      <c r="C41" s="167" t="s">
        <v>133</v>
      </c>
      <c r="D41" s="168">
        <v>19.5</v>
      </c>
      <c r="E41" s="283"/>
      <c r="F41" s="286">
        <f t="shared" si="2"/>
        <v>0</v>
      </c>
    </row>
    <row r="42" spans="1:6" s="150" customFormat="1" ht="55.5" customHeight="1">
      <c r="A42" s="145" t="s">
        <v>292</v>
      </c>
      <c r="B42" s="166" t="s">
        <v>313</v>
      </c>
      <c r="C42" s="167" t="s">
        <v>133</v>
      </c>
      <c r="D42" s="168">
        <v>68</v>
      </c>
      <c r="E42" s="283"/>
      <c r="F42" s="286">
        <f t="shared" si="2"/>
        <v>0</v>
      </c>
    </row>
    <row r="43" spans="1:6" s="140" customFormat="1" ht="63.75">
      <c r="A43" s="26" t="s">
        <v>294</v>
      </c>
      <c r="B43" s="887" t="s">
        <v>507</v>
      </c>
      <c r="C43" s="888" t="s">
        <v>133</v>
      </c>
      <c r="D43" s="889">
        <v>30</v>
      </c>
      <c r="E43" s="283"/>
      <c r="F43" s="286">
        <f t="shared" si="2"/>
        <v>0</v>
      </c>
    </row>
    <row r="44" spans="1:6" s="150" customFormat="1" ht="12.75">
      <c r="A44" s="145"/>
      <c r="B44" s="166"/>
      <c r="C44" s="167"/>
      <c r="D44" s="168"/>
      <c r="E44" s="132"/>
      <c r="F44" s="136"/>
    </row>
    <row r="45" spans="1:6" s="150" customFormat="1" ht="71.25" customHeight="1">
      <c r="A45" s="145" t="s">
        <v>27</v>
      </c>
      <c r="B45" s="166" t="s">
        <v>298</v>
      </c>
      <c r="C45" s="167" t="s">
        <v>139</v>
      </c>
      <c r="D45" s="168">
        <v>30</v>
      </c>
      <c r="E45" s="283"/>
      <c r="F45" s="286">
        <f>ROUND(D45*E45,2)</f>
        <v>0</v>
      </c>
    </row>
    <row r="46" spans="1:6" s="150" customFormat="1" ht="12.75">
      <c r="A46" s="151"/>
      <c r="B46" s="156"/>
      <c r="C46" s="157"/>
      <c r="D46" s="158"/>
      <c r="E46" s="155"/>
      <c r="F46" s="159"/>
    </row>
    <row r="47" spans="1:6" s="150" customFormat="1" ht="69.75" customHeight="1">
      <c r="A47" s="145" t="s">
        <v>28</v>
      </c>
      <c r="B47" s="188" t="s">
        <v>380</v>
      </c>
      <c r="C47" s="146"/>
      <c r="D47" s="147"/>
      <c r="E47" s="148"/>
      <c r="F47" s="149"/>
    </row>
    <row r="48" spans="1:6" s="150" customFormat="1" ht="12.75">
      <c r="A48" s="145"/>
      <c r="B48" s="174" t="s">
        <v>304</v>
      </c>
      <c r="C48" s="167" t="s">
        <v>133</v>
      </c>
      <c r="D48" s="168">
        <v>25</v>
      </c>
      <c r="E48" s="283"/>
      <c r="F48" s="286">
        <f>ROUND(D48*E48,2)</f>
        <v>0</v>
      </c>
    </row>
    <row r="49" spans="1:8" s="150" customFormat="1" ht="12.75">
      <c r="A49" s="151"/>
      <c r="B49" s="12"/>
      <c r="C49" s="157"/>
      <c r="D49" s="158"/>
      <c r="E49" s="155"/>
      <c r="F49" s="159"/>
    </row>
    <row r="50" spans="1:8" s="150" customFormat="1" ht="67.5" customHeight="1">
      <c r="A50" s="145" t="s">
        <v>299</v>
      </c>
      <c r="B50" s="188" t="s">
        <v>384</v>
      </c>
      <c r="C50" s="167" t="s">
        <v>133</v>
      </c>
      <c r="D50" s="168">
        <v>35</v>
      </c>
      <c r="E50" s="283"/>
      <c r="F50" s="286">
        <f>ROUND(D50*E50,2)</f>
        <v>0</v>
      </c>
    </row>
    <row r="51" spans="1:8" s="150" customFormat="1" ht="12.75">
      <c r="A51" s="145"/>
      <c r="B51" s="188"/>
      <c r="C51" s="167"/>
      <c r="D51" s="168"/>
      <c r="E51" s="132"/>
      <c r="F51" s="136"/>
    </row>
    <row r="52" spans="1:8" s="150" customFormat="1" ht="51">
      <c r="A52" s="145" t="s">
        <v>299</v>
      </c>
      <c r="B52" s="188" t="s">
        <v>328</v>
      </c>
      <c r="C52" s="167" t="s">
        <v>132</v>
      </c>
      <c r="D52" s="168">
        <v>3</v>
      </c>
      <c r="E52" s="283"/>
      <c r="F52" s="286">
        <f>ROUND(D52*E52,2)</f>
        <v>0</v>
      </c>
    </row>
    <row r="53" spans="1:8" s="150" customFormat="1" ht="13.5" thickBot="1">
      <c r="A53" s="162"/>
      <c r="B53" s="163"/>
      <c r="C53" s="164"/>
      <c r="D53" s="165"/>
      <c r="E53" s="134"/>
      <c r="F53" s="47"/>
    </row>
    <row r="54" spans="1:8" ht="15.75" thickBot="1">
      <c r="A54" s="35"/>
      <c r="B54" s="27" t="s">
        <v>144</v>
      </c>
      <c r="C54" s="85"/>
      <c r="D54" s="127"/>
      <c r="E54" s="127"/>
      <c r="F54" s="224">
        <f>SUM(F16:F52)</f>
        <v>0</v>
      </c>
    </row>
    <row r="55" spans="1:8">
      <c r="A55" s="2"/>
      <c r="B55" s="12"/>
      <c r="C55" s="82"/>
      <c r="D55" s="86"/>
      <c r="E55" s="86"/>
      <c r="F55" s="86"/>
    </row>
    <row r="56" spans="1:8">
      <c r="A56" s="364" t="s">
        <v>1</v>
      </c>
      <c r="B56" s="365" t="s">
        <v>39</v>
      </c>
      <c r="C56" s="366"/>
      <c r="D56" s="367"/>
      <c r="E56" s="126"/>
      <c r="F56" s="80"/>
    </row>
    <row r="57" spans="1:8" s="55" customFormat="1" ht="25.5">
      <c r="A57" s="368" t="s">
        <v>148</v>
      </c>
      <c r="B57" s="369" t="s">
        <v>285</v>
      </c>
      <c r="C57" s="368" t="s">
        <v>154</v>
      </c>
      <c r="D57" s="357" t="s">
        <v>142</v>
      </c>
      <c r="E57" s="25" t="s">
        <v>239</v>
      </c>
      <c r="F57" s="357" t="s">
        <v>143</v>
      </c>
    </row>
    <row r="58" spans="1:8" ht="57" customHeight="1">
      <c r="A58" s="370" t="s">
        <v>2</v>
      </c>
      <c r="B58" s="371" t="s">
        <v>390</v>
      </c>
      <c r="C58" s="372" t="s">
        <v>134</v>
      </c>
      <c r="D58" s="327">
        <v>39</v>
      </c>
      <c r="E58" s="284"/>
      <c r="F58" s="358">
        <f>D58*E58</f>
        <v>0</v>
      </c>
    </row>
    <row r="59" spans="1:8">
      <c r="A59" s="373"/>
      <c r="B59" s="374"/>
      <c r="C59" s="375"/>
      <c r="D59" s="376"/>
      <c r="E59" s="86"/>
      <c r="F59" s="359"/>
    </row>
    <row r="60" spans="1:8" s="142" customFormat="1" ht="95.25" customHeight="1">
      <c r="A60" s="377" t="s">
        <v>4</v>
      </c>
      <c r="B60" s="378" t="s">
        <v>314</v>
      </c>
      <c r="C60" s="379"/>
      <c r="D60" s="327"/>
      <c r="E60" s="136"/>
      <c r="F60" s="327"/>
      <c r="G60" s="141"/>
    </row>
    <row r="61" spans="1:8" s="140" customFormat="1" ht="13.5" customHeight="1">
      <c r="A61" s="380" t="s">
        <v>286</v>
      </c>
      <c r="B61" s="381" t="s">
        <v>300</v>
      </c>
      <c r="C61" s="382" t="s">
        <v>134</v>
      </c>
      <c r="D61" s="327">
        <v>220</v>
      </c>
      <c r="E61" s="284"/>
      <c r="F61" s="314">
        <f>ROUND(D61*E61,2)</f>
        <v>0</v>
      </c>
      <c r="G61" s="144"/>
      <c r="H61" s="144"/>
    </row>
    <row r="62" spans="1:8" s="140" customFormat="1" ht="53.25" customHeight="1">
      <c r="A62" s="380" t="s">
        <v>287</v>
      </c>
      <c r="B62" s="383" t="s">
        <v>315</v>
      </c>
      <c r="C62" s="384" t="s">
        <v>133</v>
      </c>
      <c r="D62" s="385">
        <v>32</v>
      </c>
      <c r="E62" s="284"/>
      <c r="F62" s="314">
        <f>ROUND(D62*E62,2)</f>
        <v>0</v>
      </c>
    </row>
    <row r="63" spans="1:8">
      <c r="A63" s="373"/>
      <c r="B63" s="882"/>
      <c r="C63" s="387"/>
      <c r="D63" s="362"/>
      <c r="E63" s="47"/>
      <c r="F63" s="360"/>
    </row>
    <row r="64" spans="1:8" s="142" customFormat="1" ht="84.75" customHeight="1">
      <c r="A64" s="890" t="s">
        <v>5</v>
      </c>
      <c r="B64" s="891" t="s">
        <v>508</v>
      </c>
      <c r="C64" s="892" t="s">
        <v>134</v>
      </c>
      <c r="D64" s="893">
        <v>9</v>
      </c>
      <c r="E64" s="284"/>
      <c r="F64" s="904">
        <f>ROUND(D64*E64,2)</f>
        <v>0</v>
      </c>
      <c r="G64" s="141"/>
    </row>
    <row r="65" spans="1:8">
      <c r="A65" s="56"/>
      <c r="B65" s="14"/>
      <c r="C65" s="884"/>
      <c r="D65" s="17"/>
      <c r="E65" s="17"/>
      <c r="F65" s="88"/>
    </row>
    <row r="66" spans="1:8" s="142" customFormat="1" ht="132.75" customHeight="1">
      <c r="A66" s="370" t="s">
        <v>6</v>
      </c>
      <c r="B66" s="378" t="s">
        <v>329</v>
      </c>
      <c r="C66" s="384" t="s">
        <v>134</v>
      </c>
      <c r="D66" s="327">
        <v>126</v>
      </c>
      <c r="E66" s="277"/>
      <c r="F66" s="314">
        <f>ROUND(D66*E66,2)</f>
        <v>0</v>
      </c>
      <c r="G66" s="141"/>
    </row>
    <row r="67" spans="1:8">
      <c r="A67" s="388"/>
      <c r="B67" s="389"/>
      <c r="C67" s="390"/>
      <c r="D67" s="391"/>
      <c r="E67" s="18"/>
      <c r="F67" s="361"/>
    </row>
    <row r="68" spans="1:8" s="140" customFormat="1" ht="86.25" customHeight="1">
      <c r="A68" s="894" t="s">
        <v>21</v>
      </c>
      <c r="B68" s="895" t="s">
        <v>330</v>
      </c>
      <c r="C68" s="896"/>
      <c r="D68" s="897"/>
      <c r="E68" s="905"/>
      <c r="F68" s="893"/>
    </row>
    <row r="69" spans="1:8" s="140" customFormat="1" ht="46.5" customHeight="1">
      <c r="A69" s="894" t="s">
        <v>286</v>
      </c>
      <c r="B69" s="898" t="s">
        <v>509</v>
      </c>
      <c r="C69" s="899" t="s">
        <v>134</v>
      </c>
      <c r="D69" s="897">
        <v>4.5</v>
      </c>
      <c r="E69" s="277"/>
      <c r="F69" s="904">
        <f>ROUND(D69*E69,2)</f>
        <v>0</v>
      </c>
      <c r="G69" s="144"/>
      <c r="H69" s="144"/>
    </row>
    <row r="70" spans="1:8" s="140" customFormat="1" ht="42.75" customHeight="1">
      <c r="A70" s="894" t="s">
        <v>287</v>
      </c>
      <c r="B70" s="898" t="s">
        <v>510</v>
      </c>
      <c r="C70" s="899" t="s">
        <v>134</v>
      </c>
      <c r="D70" s="897">
        <v>3.5</v>
      </c>
      <c r="E70" s="277"/>
      <c r="F70" s="904">
        <f>ROUND(D70*E70,2)</f>
        <v>0</v>
      </c>
    </row>
    <row r="71" spans="1:8" s="150" customFormat="1" ht="12.75">
      <c r="A71" s="392"/>
      <c r="B71" s="393"/>
      <c r="C71" s="394"/>
      <c r="D71" s="395"/>
      <c r="E71" s="134"/>
      <c r="F71" s="362"/>
    </row>
    <row r="72" spans="1:8" s="140" customFormat="1" ht="57.75" customHeight="1">
      <c r="A72" s="396" t="s">
        <v>22</v>
      </c>
      <c r="B72" s="381" t="s">
        <v>301</v>
      </c>
      <c r="C72" s="397" t="s">
        <v>135</v>
      </c>
      <c r="D72" s="385">
        <v>1</v>
      </c>
      <c r="E72" s="285"/>
      <c r="F72" s="314">
        <f>ROUND(D72*E72,2)</f>
        <v>0</v>
      </c>
    </row>
    <row r="73" spans="1:8" s="140" customFormat="1" ht="13.5" thickBot="1">
      <c r="A73" s="143"/>
      <c r="B73" s="161"/>
      <c r="C73" s="106"/>
      <c r="D73" s="17"/>
      <c r="E73" s="155"/>
      <c r="F73" s="363"/>
    </row>
    <row r="74" spans="1:8" ht="15.75" thickBot="1">
      <c r="A74" s="35"/>
      <c r="B74" s="27" t="s">
        <v>38</v>
      </c>
      <c r="C74" s="85"/>
      <c r="D74" s="127"/>
      <c r="E74" s="127"/>
      <c r="F74" s="410">
        <f>SUM(F58:F73)</f>
        <v>0</v>
      </c>
    </row>
    <row r="75" spans="1:8">
      <c r="A75" s="4"/>
      <c r="B75" s="8"/>
      <c r="C75" s="89"/>
      <c r="D75" s="18"/>
      <c r="E75" s="18"/>
      <c r="F75" s="18"/>
    </row>
    <row r="76" spans="1:8">
      <c r="A76" s="57" t="s">
        <v>3</v>
      </c>
      <c r="B76" s="1001" t="s">
        <v>40</v>
      </c>
      <c r="C76" s="1001"/>
      <c r="D76" s="1001"/>
      <c r="E76" s="1001"/>
      <c r="F76" s="1002"/>
    </row>
    <row r="77" spans="1:8" ht="35.25" customHeight="1">
      <c r="A77" s="1003" t="s">
        <v>413</v>
      </c>
      <c r="B77" s="1004"/>
      <c r="C77" s="1004"/>
      <c r="D77" s="1004"/>
      <c r="E77" s="1004"/>
      <c r="F77" s="1005"/>
    </row>
    <row r="78" spans="1:8" ht="63" customHeight="1">
      <c r="A78" s="994" t="s">
        <v>278</v>
      </c>
      <c r="B78" s="995"/>
      <c r="C78" s="995"/>
      <c r="D78" s="995"/>
      <c r="E78" s="995"/>
      <c r="F78" s="996"/>
    </row>
    <row r="79" spans="1:8" ht="81.75" customHeight="1">
      <c r="A79" s="994" t="s">
        <v>279</v>
      </c>
      <c r="B79" s="995"/>
      <c r="C79" s="995"/>
      <c r="D79" s="995"/>
      <c r="E79" s="995"/>
      <c r="F79" s="996"/>
    </row>
    <row r="80" spans="1:8" ht="75.75" customHeight="1">
      <c r="A80" s="1006" t="s">
        <v>414</v>
      </c>
      <c r="B80" s="1007"/>
      <c r="C80" s="1007"/>
      <c r="D80" s="1007"/>
      <c r="E80" s="1007"/>
      <c r="F80" s="1008"/>
    </row>
    <row r="81" spans="1:6" s="55" customFormat="1" ht="25.5">
      <c r="A81" s="36" t="s">
        <v>148</v>
      </c>
      <c r="B81" s="139" t="s">
        <v>285</v>
      </c>
      <c r="C81" s="36" t="s">
        <v>154</v>
      </c>
      <c r="D81" s="24" t="s">
        <v>142</v>
      </c>
      <c r="E81" s="25" t="s">
        <v>239</v>
      </c>
      <c r="F81" s="24" t="s">
        <v>143</v>
      </c>
    </row>
    <row r="82" spans="1:6" ht="46.5" customHeight="1">
      <c r="A82" s="19" t="s">
        <v>2</v>
      </c>
      <c r="B82" s="28" t="s">
        <v>331</v>
      </c>
      <c r="C82" s="215" t="s">
        <v>134</v>
      </c>
      <c r="D82" s="136">
        <v>5.2</v>
      </c>
      <c r="E82" s="277"/>
      <c r="F82" s="288">
        <f>D82*E82</f>
        <v>0</v>
      </c>
    </row>
    <row r="83" spans="1:6" ht="42" customHeight="1">
      <c r="A83" s="19" t="s">
        <v>286</v>
      </c>
      <c r="B83" s="28" t="s">
        <v>316</v>
      </c>
      <c r="C83" s="215" t="s">
        <v>134</v>
      </c>
      <c r="D83" s="893">
        <v>2.5</v>
      </c>
      <c r="E83" s="277"/>
      <c r="F83" s="288">
        <f>D83*E83</f>
        <v>0</v>
      </c>
    </row>
    <row r="84" spans="1:6" ht="68.25" customHeight="1">
      <c r="A84" s="19" t="s">
        <v>287</v>
      </c>
      <c r="B84" s="28" t="s">
        <v>317</v>
      </c>
      <c r="C84" s="215" t="s">
        <v>134</v>
      </c>
      <c r="D84" s="136">
        <v>4.5</v>
      </c>
      <c r="E84" s="277"/>
      <c r="F84" s="288">
        <f>D84*E84</f>
        <v>0</v>
      </c>
    </row>
    <row r="85" spans="1:6" ht="75" customHeight="1">
      <c r="A85" s="890" t="s">
        <v>289</v>
      </c>
      <c r="B85" s="301" t="s">
        <v>511</v>
      </c>
      <c r="C85" s="892" t="s">
        <v>134</v>
      </c>
      <c r="D85" s="893">
        <v>3.2</v>
      </c>
      <c r="E85" s="277"/>
      <c r="F85" s="903">
        <f>D85*E85</f>
        <v>0</v>
      </c>
    </row>
    <row r="86" spans="1:6">
      <c r="A86" s="881"/>
      <c r="B86" s="13"/>
      <c r="C86" s="90"/>
      <c r="D86" s="128"/>
      <c r="E86" s="289"/>
      <c r="F86" s="290"/>
    </row>
    <row r="87" spans="1:6" ht="38.25">
      <c r="A87" s="19" t="s">
        <v>4</v>
      </c>
      <c r="B87" s="29" t="s">
        <v>242</v>
      </c>
      <c r="C87" s="263" t="s">
        <v>134</v>
      </c>
      <c r="D87" s="136">
        <v>6.8</v>
      </c>
      <c r="E87" s="277"/>
      <c r="F87" s="278">
        <f>D87*E87</f>
        <v>0</v>
      </c>
    </row>
    <row r="88" spans="1:6">
      <c r="A88" s="52"/>
      <c r="B88" s="11"/>
      <c r="C88" s="83"/>
      <c r="D88" s="47"/>
      <c r="E88" s="281"/>
      <c r="F88" s="282"/>
    </row>
    <row r="89" spans="1:6" ht="38.25">
      <c r="A89" s="19" t="s">
        <v>5</v>
      </c>
      <c r="B89" s="29" t="s">
        <v>243</v>
      </c>
      <c r="C89" s="263" t="s">
        <v>134</v>
      </c>
      <c r="D89" s="136">
        <v>2.95</v>
      </c>
      <c r="E89" s="277"/>
      <c r="F89" s="278">
        <f>D89*E89</f>
        <v>0</v>
      </c>
    </row>
    <row r="90" spans="1:6">
      <c r="A90" s="52"/>
      <c r="B90" s="11"/>
      <c r="C90" s="83"/>
      <c r="D90" s="40"/>
      <c r="E90" s="281"/>
      <c r="F90" s="282"/>
    </row>
    <row r="91" spans="1:6" ht="54.75" customHeight="1">
      <c r="A91" s="19" t="s">
        <v>6</v>
      </c>
      <c r="B91" s="29" t="s">
        <v>312</v>
      </c>
      <c r="C91" s="263" t="s">
        <v>209</v>
      </c>
      <c r="D91" s="264">
        <v>1</v>
      </c>
      <c r="E91" s="277"/>
      <c r="F91" s="278">
        <f>D91*E91</f>
        <v>0</v>
      </c>
    </row>
    <row r="92" spans="1:6">
      <c r="A92" s="881"/>
      <c r="B92" s="13"/>
      <c r="C92" s="90"/>
      <c r="D92" s="128"/>
      <c r="E92" s="289"/>
      <c r="F92" s="290"/>
    </row>
    <row r="93" spans="1:6" ht="45" customHeight="1">
      <c r="A93" s="19" t="s">
        <v>21</v>
      </c>
      <c r="B93" s="28" t="s">
        <v>212</v>
      </c>
      <c r="C93" s="263" t="s">
        <v>134</v>
      </c>
      <c r="D93" s="136">
        <v>0.9</v>
      </c>
      <c r="E93" s="338"/>
      <c r="F93" s="288">
        <f>D93*E93</f>
        <v>0</v>
      </c>
    </row>
    <row r="94" spans="1:6" ht="57.75" customHeight="1">
      <c r="A94" s="54" t="s">
        <v>286</v>
      </c>
      <c r="B94" s="217" t="s">
        <v>318</v>
      </c>
      <c r="C94" s="266" t="s">
        <v>134</v>
      </c>
      <c r="D94" s="271">
        <v>1.8</v>
      </c>
      <c r="E94" s="340"/>
      <c r="F94" s="291">
        <f>D94*E94</f>
        <v>0</v>
      </c>
    </row>
    <row r="95" spans="1:6">
      <c r="A95" s="181"/>
      <c r="B95" s="182"/>
      <c r="C95" s="183"/>
      <c r="D95" s="184"/>
      <c r="E95" s="292"/>
      <c r="F95" s="293"/>
    </row>
    <row r="96" spans="1:6" ht="25.5">
      <c r="A96" s="180" t="s">
        <v>22</v>
      </c>
      <c r="B96" s="219" t="s">
        <v>415</v>
      </c>
      <c r="C96" s="220" t="s">
        <v>136</v>
      </c>
      <c r="D96" s="900">
        <v>2200</v>
      </c>
      <c r="E96" s="341"/>
      <c r="F96" s="294">
        <f>D96*E96</f>
        <v>0</v>
      </c>
    </row>
    <row r="97" spans="1:8" s="39" customFormat="1">
      <c r="A97" s="181"/>
      <c r="B97" s="182"/>
      <c r="C97" s="183"/>
      <c r="D97" s="184"/>
      <c r="E97" s="292"/>
      <c r="F97" s="293"/>
    </row>
    <row r="98" spans="1:8" ht="54.75" customHeight="1">
      <c r="A98" s="180" t="s">
        <v>23</v>
      </c>
      <c r="B98" s="219" t="s">
        <v>416</v>
      </c>
      <c r="C98" s="220" t="s">
        <v>132</v>
      </c>
      <c r="D98" s="272">
        <v>10</v>
      </c>
      <c r="E98" s="341"/>
      <c r="F98" s="294">
        <f>D98*E98</f>
        <v>0</v>
      </c>
      <c r="H98" s="39"/>
    </row>
    <row r="99" spans="1:8">
      <c r="A99" s="160"/>
      <c r="B99" s="883"/>
      <c r="C99" s="216"/>
      <c r="D99" s="47"/>
      <c r="E99" s="295"/>
      <c r="F99" s="296"/>
    </row>
    <row r="100" spans="1:8" ht="69" customHeight="1">
      <c r="A100" s="19" t="s">
        <v>24</v>
      </c>
      <c r="B100" s="28" t="s">
        <v>387</v>
      </c>
      <c r="C100" s="215" t="s">
        <v>132</v>
      </c>
      <c r="D100" s="136">
        <v>8</v>
      </c>
      <c r="E100" s="338"/>
      <c r="F100" s="288">
        <f>D100*E100</f>
        <v>0</v>
      </c>
    </row>
    <row r="101" spans="1:8" ht="15.75" thickBot="1">
      <c r="A101" s="189"/>
      <c r="B101" s="190" t="s">
        <v>213</v>
      </c>
      <c r="C101" s="191"/>
      <c r="D101" s="192"/>
      <c r="E101" s="297"/>
      <c r="F101" s="298">
        <f>SUM(F82:F100)</f>
        <v>0</v>
      </c>
    </row>
    <row r="102" spans="1:8">
      <c r="A102" s="3"/>
      <c r="B102" s="8"/>
      <c r="C102" s="94"/>
      <c r="D102" s="67"/>
      <c r="E102" s="67"/>
      <c r="F102" s="67"/>
    </row>
    <row r="103" spans="1:8">
      <c r="A103" s="4"/>
      <c r="B103" s="14"/>
      <c r="C103" s="83"/>
      <c r="D103" s="40"/>
      <c r="E103" s="17"/>
      <c r="F103" s="95"/>
    </row>
    <row r="104" spans="1:8">
      <c r="A104" s="57" t="s">
        <v>240</v>
      </c>
      <c r="B104" s="59" t="s">
        <v>41</v>
      </c>
      <c r="C104" s="96"/>
      <c r="D104" s="130"/>
      <c r="E104" s="131"/>
      <c r="F104" s="97"/>
    </row>
    <row r="105" spans="1:8">
      <c r="A105" s="981" t="s">
        <v>211</v>
      </c>
      <c r="B105" s="982"/>
      <c r="C105" s="982"/>
      <c r="D105" s="982"/>
      <c r="E105" s="982"/>
      <c r="F105" s="983"/>
    </row>
    <row r="106" spans="1:8" ht="48" customHeight="1">
      <c r="A106" s="984" t="s">
        <v>417</v>
      </c>
      <c r="B106" s="985"/>
      <c r="C106" s="985"/>
      <c r="D106" s="985"/>
      <c r="E106" s="985"/>
      <c r="F106" s="986"/>
    </row>
    <row r="107" spans="1:8" ht="33" customHeight="1">
      <c r="A107" s="987" t="s">
        <v>42</v>
      </c>
      <c r="B107" s="988"/>
      <c r="C107" s="988"/>
      <c r="D107" s="988"/>
      <c r="E107" s="988"/>
      <c r="F107" s="989"/>
    </row>
    <row r="108" spans="1:8" s="55" customFormat="1" ht="25.5">
      <c r="A108" s="36" t="s">
        <v>148</v>
      </c>
      <c r="B108" s="139" t="s">
        <v>285</v>
      </c>
      <c r="C108" s="36" t="s">
        <v>154</v>
      </c>
      <c r="D108" s="24" t="s">
        <v>142</v>
      </c>
      <c r="E108" s="25" t="s">
        <v>239</v>
      </c>
      <c r="F108" s="24" t="s">
        <v>143</v>
      </c>
    </row>
    <row r="109" spans="1:8" ht="46.5" customHeight="1">
      <c r="A109" s="19" t="s">
        <v>2</v>
      </c>
      <c r="B109" s="29" t="s">
        <v>388</v>
      </c>
      <c r="C109" s="263" t="s">
        <v>133</v>
      </c>
      <c r="D109" s="264">
        <v>170</v>
      </c>
      <c r="E109" s="277"/>
      <c r="F109" s="278">
        <f>D109*E109</f>
        <v>0</v>
      </c>
    </row>
    <row r="110" spans="1:8">
      <c r="A110" s="274"/>
      <c r="B110" s="13"/>
      <c r="C110" s="90"/>
      <c r="D110" s="128"/>
      <c r="E110" s="289"/>
      <c r="F110" s="290"/>
    </row>
    <row r="111" spans="1:8" ht="71.25" customHeight="1">
      <c r="A111" s="19" t="s">
        <v>4</v>
      </c>
      <c r="B111" s="29" t="s">
        <v>389</v>
      </c>
      <c r="C111" s="263" t="s">
        <v>133</v>
      </c>
      <c r="D111" s="264">
        <v>170</v>
      </c>
      <c r="E111" s="277"/>
      <c r="F111" s="278">
        <f>D111*E111</f>
        <v>0</v>
      </c>
    </row>
    <row r="112" spans="1:8">
      <c r="A112" s="52"/>
      <c r="B112" s="11"/>
      <c r="C112" s="83"/>
      <c r="D112" s="40"/>
      <c r="E112" s="281"/>
      <c r="F112" s="282"/>
    </row>
    <row r="113" spans="1:6" ht="67.5" customHeight="1">
      <c r="A113" s="19" t="s">
        <v>5</v>
      </c>
      <c r="B113" s="28" t="s">
        <v>383</v>
      </c>
      <c r="C113" s="215" t="s">
        <v>133</v>
      </c>
      <c r="D113" s="136">
        <v>42</v>
      </c>
      <c r="E113" s="277"/>
      <c r="F113" s="288">
        <f>D113*E113</f>
        <v>0</v>
      </c>
    </row>
    <row r="114" spans="1:6">
      <c r="A114" s="274"/>
      <c r="B114" s="13"/>
      <c r="C114" s="90"/>
      <c r="D114" s="128"/>
      <c r="E114" s="128"/>
      <c r="F114" s="91"/>
    </row>
    <row r="115" spans="1:6" ht="54.75" customHeight="1">
      <c r="A115" s="19" t="s">
        <v>6</v>
      </c>
      <c r="B115" s="29" t="s">
        <v>391</v>
      </c>
      <c r="C115" s="263" t="s">
        <v>139</v>
      </c>
      <c r="D115" s="136">
        <v>60</v>
      </c>
      <c r="E115" s="338"/>
      <c r="F115" s="278">
        <f>D115*E115</f>
        <v>0</v>
      </c>
    </row>
    <row r="116" spans="1:6">
      <c r="A116" s="19"/>
      <c r="B116" s="29"/>
      <c r="C116" s="263"/>
      <c r="D116" s="264"/>
      <c r="E116" s="299"/>
      <c r="F116" s="278"/>
    </row>
    <row r="117" spans="1:6" ht="39" customHeight="1" thickBot="1">
      <c r="A117" s="19" t="s">
        <v>21</v>
      </c>
      <c r="B117" s="301" t="s">
        <v>418</v>
      </c>
      <c r="C117" s="263" t="s">
        <v>133</v>
      </c>
      <c r="D117" s="136">
        <v>170</v>
      </c>
      <c r="E117" s="338"/>
      <c r="F117" s="278">
        <f>D117*E117</f>
        <v>0</v>
      </c>
    </row>
    <row r="118" spans="1:6" ht="15.75" thickBot="1">
      <c r="A118" s="35"/>
      <c r="B118" s="27" t="s">
        <v>145</v>
      </c>
      <c r="C118" s="85"/>
      <c r="D118" s="127"/>
      <c r="E118" s="127"/>
      <c r="F118" s="300">
        <f>SUM(F109:F117)</f>
        <v>0</v>
      </c>
    </row>
    <row r="119" spans="1:6">
      <c r="A119" s="4"/>
      <c r="B119" s="13"/>
      <c r="C119" s="89"/>
      <c r="D119" s="18"/>
      <c r="E119" s="17"/>
      <c r="F119" s="17"/>
    </row>
    <row r="120" spans="1:6">
      <c r="A120" s="57" t="s">
        <v>8</v>
      </c>
      <c r="B120" s="59" t="s">
        <v>43</v>
      </c>
      <c r="C120" s="98"/>
      <c r="D120" s="133"/>
      <c r="E120" s="133"/>
      <c r="F120" s="99"/>
    </row>
    <row r="121" spans="1:6" ht="69" customHeight="1">
      <c r="A121" s="990" t="s">
        <v>146</v>
      </c>
      <c r="B121" s="990"/>
      <c r="C121" s="990"/>
      <c r="D121" s="990"/>
      <c r="E121" s="990"/>
      <c r="F121" s="990"/>
    </row>
    <row r="122" spans="1:6" s="55" customFormat="1" ht="25.5">
      <c r="A122" s="36" t="s">
        <v>148</v>
      </c>
      <c r="B122" s="139" t="s">
        <v>285</v>
      </c>
      <c r="C122" s="36" t="s">
        <v>154</v>
      </c>
      <c r="D122" s="24" t="s">
        <v>142</v>
      </c>
      <c r="E122" s="25" t="s">
        <v>239</v>
      </c>
      <c r="F122" s="24" t="s">
        <v>143</v>
      </c>
    </row>
    <row r="123" spans="1:6" ht="60" customHeight="1">
      <c r="A123" s="54" t="s">
        <v>2</v>
      </c>
      <c r="B123" s="174" t="s">
        <v>379</v>
      </c>
      <c r="C123" s="175" t="s">
        <v>133</v>
      </c>
      <c r="D123" s="173">
        <v>40</v>
      </c>
      <c r="E123" s="344"/>
      <c r="F123" s="288">
        <f>D123*E123</f>
        <v>0</v>
      </c>
    </row>
    <row r="124" spans="1:6" s="39" customFormat="1">
      <c r="A124" s="19"/>
      <c r="B124" s="174"/>
      <c r="C124" s="175"/>
      <c r="D124" s="173"/>
      <c r="E124" s="302"/>
      <c r="F124" s="288"/>
    </row>
    <row r="125" spans="1:6" ht="87" customHeight="1">
      <c r="A125" s="19" t="s">
        <v>4</v>
      </c>
      <c r="B125" s="174" t="s">
        <v>321</v>
      </c>
      <c r="C125" s="175"/>
      <c r="D125" s="173"/>
      <c r="E125" s="303"/>
      <c r="F125" s="288"/>
    </row>
    <row r="126" spans="1:6">
      <c r="A126" s="890" t="s">
        <v>286</v>
      </c>
      <c r="B126" s="312" t="s">
        <v>339</v>
      </c>
      <c r="C126" s="901" t="s">
        <v>133</v>
      </c>
      <c r="D126" s="902">
        <v>144</v>
      </c>
      <c r="E126" s="303"/>
      <c r="F126" s="903">
        <f>D126*E126</f>
        <v>0</v>
      </c>
    </row>
    <row r="127" spans="1:6">
      <c r="A127" s="890" t="s">
        <v>287</v>
      </c>
      <c r="B127" s="312" t="s">
        <v>309</v>
      </c>
      <c r="C127" s="901" t="s">
        <v>133</v>
      </c>
      <c r="D127" s="902">
        <v>55</v>
      </c>
      <c r="E127" s="303"/>
      <c r="F127" s="903">
        <f>D127*E127</f>
        <v>0</v>
      </c>
    </row>
    <row r="128" spans="1:6" ht="45.75" customHeight="1">
      <c r="A128" s="890" t="s">
        <v>289</v>
      </c>
      <c r="B128" s="312" t="s">
        <v>512</v>
      </c>
      <c r="C128" s="901" t="s">
        <v>133</v>
      </c>
      <c r="D128" s="902">
        <v>45</v>
      </c>
      <c r="E128" s="303"/>
      <c r="F128" s="903">
        <f>D128*E128</f>
        <v>0</v>
      </c>
    </row>
    <row r="129" spans="1:6" s="39" customFormat="1" ht="15.75" thickBot="1">
      <c r="A129" s="160"/>
      <c r="B129" s="51"/>
      <c r="C129" s="170"/>
      <c r="D129" s="171"/>
      <c r="E129" s="172"/>
      <c r="F129" s="107"/>
    </row>
    <row r="130" spans="1:6" ht="15.75" thickBot="1">
      <c r="A130" s="33"/>
      <c r="B130" s="27" t="s">
        <v>147</v>
      </c>
      <c r="C130" s="93"/>
      <c r="D130" s="129"/>
      <c r="E130" s="129"/>
      <c r="F130" s="300">
        <f>SUM(F123:F128)</f>
        <v>0</v>
      </c>
    </row>
    <row r="131" spans="1:6">
      <c r="A131" s="5"/>
      <c r="B131" s="11"/>
      <c r="C131" s="83"/>
      <c r="D131" s="40"/>
      <c r="E131" s="17"/>
      <c r="F131" s="17"/>
    </row>
    <row r="132" spans="1:6">
      <c r="A132" s="57" t="s">
        <v>9</v>
      </c>
      <c r="B132" s="59" t="s">
        <v>44</v>
      </c>
      <c r="C132" s="98"/>
      <c r="D132" s="133"/>
      <c r="E132" s="133"/>
      <c r="F132" s="99"/>
    </row>
    <row r="133" spans="1:6" s="55" customFormat="1" ht="25.5">
      <c r="A133" s="36" t="s">
        <v>148</v>
      </c>
      <c r="B133" s="139" t="s">
        <v>285</v>
      </c>
      <c r="C133" s="36" t="s">
        <v>154</v>
      </c>
      <c r="D133" s="24" t="s">
        <v>142</v>
      </c>
      <c r="E133" s="25" t="s">
        <v>239</v>
      </c>
      <c r="F133" s="24" t="s">
        <v>143</v>
      </c>
    </row>
    <row r="134" spans="1:6" ht="44.25" customHeight="1">
      <c r="A134" s="19" t="s">
        <v>2</v>
      </c>
      <c r="B134" s="29" t="s">
        <v>308</v>
      </c>
      <c r="C134" s="263" t="s">
        <v>134</v>
      </c>
      <c r="D134" s="136">
        <v>4</v>
      </c>
      <c r="E134" s="285"/>
      <c r="F134" s="278">
        <f>D134*E134</f>
        <v>0</v>
      </c>
    </row>
    <row r="135" spans="1:6">
      <c r="A135" s="52"/>
      <c r="B135" s="11"/>
      <c r="C135" s="83"/>
      <c r="D135" s="47"/>
      <c r="E135" s="304"/>
      <c r="F135" s="282"/>
    </row>
    <row r="136" spans="1:6" ht="60.75" customHeight="1">
      <c r="A136" s="19" t="s">
        <v>4</v>
      </c>
      <c r="B136" s="29" t="s">
        <v>420</v>
      </c>
      <c r="C136" s="100" t="s">
        <v>133</v>
      </c>
      <c r="D136" s="136">
        <v>12</v>
      </c>
      <c r="E136" s="285"/>
      <c r="F136" s="278">
        <f>D136*E136</f>
        <v>0</v>
      </c>
    </row>
    <row r="137" spans="1:6" ht="84" customHeight="1">
      <c r="A137" s="19" t="s">
        <v>286</v>
      </c>
      <c r="B137" s="28" t="s">
        <v>419</v>
      </c>
      <c r="C137" s="100" t="s">
        <v>133</v>
      </c>
      <c r="D137" s="136">
        <v>69</v>
      </c>
      <c r="E137" s="285"/>
      <c r="F137" s="288">
        <f>D137*E137</f>
        <v>0</v>
      </c>
    </row>
    <row r="138" spans="1:6">
      <c r="A138" s="52"/>
      <c r="B138" s="13"/>
      <c r="C138" s="83"/>
      <c r="D138" s="40"/>
      <c r="E138" s="305"/>
      <c r="F138" s="282"/>
    </row>
    <row r="139" spans="1:6" ht="38.25">
      <c r="A139" s="19" t="s">
        <v>5</v>
      </c>
      <c r="B139" s="29" t="s">
        <v>214</v>
      </c>
      <c r="C139" s="100" t="s">
        <v>139</v>
      </c>
      <c r="D139" s="264">
        <v>32</v>
      </c>
      <c r="E139" s="285"/>
      <c r="F139" s="278">
        <f>D139*E139</f>
        <v>0</v>
      </c>
    </row>
    <row r="140" spans="1:6">
      <c r="A140" s="56"/>
      <c r="B140" s="11"/>
      <c r="C140" s="83"/>
      <c r="D140" s="40"/>
      <c r="E140" s="305"/>
      <c r="F140" s="306"/>
    </row>
    <row r="141" spans="1:6" ht="25.5">
      <c r="A141" s="30" t="s">
        <v>6</v>
      </c>
      <c r="B141" s="20" t="s">
        <v>45</v>
      </c>
      <c r="C141" s="263" t="s">
        <v>133</v>
      </c>
      <c r="D141" s="264">
        <v>100</v>
      </c>
      <c r="E141" s="285"/>
      <c r="F141" s="278">
        <f>D141*E141</f>
        <v>0</v>
      </c>
    </row>
    <row r="142" spans="1:6">
      <c r="A142" s="5"/>
      <c r="B142" s="13"/>
      <c r="C142" s="83"/>
      <c r="D142" s="40"/>
      <c r="E142" s="839"/>
      <c r="F142" s="307"/>
    </row>
    <row r="143" spans="1:6" s="150" customFormat="1" ht="44.25" customHeight="1">
      <c r="A143" s="145" t="s">
        <v>21</v>
      </c>
      <c r="B143" s="174" t="s">
        <v>310</v>
      </c>
      <c r="C143" s="167" t="s">
        <v>133</v>
      </c>
      <c r="D143" s="168">
        <v>25</v>
      </c>
      <c r="E143" s="285"/>
      <c r="F143" s="286">
        <f>ROUND(D143*E143,2)</f>
        <v>0</v>
      </c>
    </row>
    <row r="144" spans="1:6" ht="15.75" thickBot="1">
      <c r="A144" s="5"/>
      <c r="B144" s="13"/>
      <c r="C144" s="83"/>
      <c r="D144" s="40"/>
      <c r="E144" s="295"/>
      <c r="F144" s="307"/>
    </row>
    <row r="145" spans="1:6" ht="15.75" thickBot="1">
      <c r="A145" s="35"/>
      <c r="B145" s="27" t="s">
        <v>46</v>
      </c>
      <c r="C145" s="85"/>
      <c r="D145" s="127"/>
      <c r="E145" s="127"/>
      <c r="F145" s="300">
        <f>SUM(F134:F143)</f>
        <v>0</v>
      </c>
    </row>
    <row r="146" spans="1:6">
      <c r="A146" s="4"/>
      <c r="B146" s="8"/>
      <c r="C146" s="89"/>
      <c r="D146" s="18"/>
      <c r="E146" s="18"/>
      <c r="F146" s="67"/>
    </row>
    <row r="147" spans="1:6">
      <c r="A147" s="5"/>
      <c r="B147" s="11"/>
      <c r="C147" s="83"/>
      <c r="D147" s="40"/>
      <c r="E147" s="17"/>
      <c r="F147" s="17"/>
    </row>
    <row r="148" spans="1:6">
      <c r="A148" s="57" t="s">
        <v>10</v>
      </c>
      <c r="B148" s="59" t="s">
        <v>215</v>
      </c>
      <c r="C148" s="98"/>
      <c r="D148" s="133"/>
      <c r="E148" s="133"/>
      <c r="F148" s="99"/>
    </row>
    <row r="149" spans="1:6" ht="34.5" customHeight="1">
      <c r="A149" s="991" t="s">
        <v>241</v>
      </c>
      <c r="B149" s="992"/>
      <c r="C149" s="992"/>
      <c r="D149" s="992"/>
      <c r="E149" s="992"/>
      <c r="F149" s="993"/>
    </row>
    <row r="150" spans="1:6" ht="59.25" customHeight="1">
      <c r="A150" s="994" t="s">
        <v>217</v>
      </c>
      <c r="B150" s="995"/>
      <c r="C150" s="995"/>
      <c r="D150" s="995"/>
      <c r="E150" s="995"/>
      <c r="F150" s="996"/>
    </row>
    <row r="151" spans="1:6" s="55" customFormat="1" ht="25.5">
      <c r="A151" s="36" t="s">
        <v>148</v>
      </c>
      <c r="B151" s="139" t="s">
        <v>285</v>
      </c>
      <c r="C151" s="36" t="s">
        <v>154</v>
      </c>
      <c r="D151" s="24" t="s">
        <v>142</v>
      </c>
      <c r="E151" s="25" t="s">
        <v>239</v>
      </c>
      <c r="F151" s="24" t="s">
        <v>143</v>
      </c>
    </row>
    <row r="152" spans="1:6">
      <c r="A152" s="19">
        <v>1</v>
      </c>
      <c r="B152" s="37" t="s">
        <v>216</v>
      </c>
      <c r="C152" s="263"/>
      <c r="D152" s="264"/>
      <c r="E152" s="265"/>
      <c r="F152" s="81"/>
    </row>
    <row r="153" spans="1:6" s="150" customFormat="1" ht="65.25" customHeight="1">
      <c r="A153" s="145" t="s">
        <v>2</v>
      </c>
      <c r="B153" s="174" t="s">
        <v>311</v>
      </c>
      <c r="C153" s="167" t="s">
        <v>133</v>
      </c>
      <c r="D153" s="168">
        <v>60</v>
      </c>
      <c r="E153" s="285"/>
      <c r="F153" s="286">
        <f>ROUND(D153*E153,2)</f>
        <v>0</v>
      </c>
    </row>
    <row r="154" spans="1:6" s="496" customFormat="1">
      <c r="A154" s="840"/>
      <c r="B154" s="735"/>
      <c r="C154" s="736"/>
      <c r="D154" s="737"/>
      <c r="E154" s="841"/>
      <c r="F154" s="842"/>
    </row>
    <row r="155" spans="1:6" s="496" customFormat="1" ht="15.75" thickBot="1">
      <c r="A155" s="843"/>
      <c r="B155" s="844" t="s">
        <v>218</v>
      </c>
      <c r="C155" s="845"/>
      <c r="D155" s="846"/>
      <c r="E155" s="846"/>
      <c r="F155" s="847">
        <f>SUM(F153:F154)</f>
        <v>0</v>
      </c>
    </row>
    <row r="156" spans="1:6" s="496" customFormat="1">
      <c r="A156" s="411"/>
      <c r="B156" s="424"/>
      <c r="C156" s="475"/>
      <c r="D156" s="363"/>
      <c r="E156" s="363"/>
      <c r="F156" s="363"/>
    </row>
    <row r="157" spans="1:6" s="496" customFormat="1">
      <c r="A157" s="364" t="s">
        <v>342</v>
      </c>
      <c r="B157" s="458" t="s">
        <v>332</v>
      </c>
      <c r="C157" s="848"/>
      <c r="D157" s="849"/>
      <c r="E157" s="849"/>
      <c r="F157" s="850"/>
    </row>
    <row r="158" spans="1:6" s="496" customFormat="1" ht="71.25" customHeight="1">
      <c r="A158" s="942" t="s">
        <v>333</v>
      </c>
      <c r="B158" s="943"/>
      <c r="C158" s="943"/>
      <c r="D158" s="943"/>
      <c r="E158" s="943"/>
      <c r="F158" s="944"/>
    </row>
    <row r="159" spans="1:6" ht="99" customHeight="1">
      <c r="A159" s="945" t="s">
        <v>421</v>
      </c>
      <c r="B159" s="946"/>
      <c r="C159" s="946"/>
      <c r="D159" s="946"/>
      <c r="E159" s="946"/>
      <c r="F159" s="947"/>
    </row>
    <row r="160" spans="1:6" ht="69" customHeight="1">
      <c r="A160" s="945" t="s">
        <v>422</v>
      </c>
      <c r="B160" s="946"/>
      <c r="C160" s="946"/>
      <c r="D160" s="946"/>
      <c r="E160" s="946"/>
      <c r="F160" s="947"/>
    </row>
    <row r="161" spans="1:6" s="55" customFormat="1" ht="25.5">
      <c r="A161" s="36" t="s">
        <v>148</v>
      </c>
      <c r="B161" s="139" t="s">
        <v>285</v>
      </c>
      <c r="C161" s="36" t="s">
        <v>154</v>
      </c>
      <c r="D161" s="24" t="s">
        <v>142</v>
      </c>
      <c r="E161" s="25" t="s">
        <v>239</v>
      </c>
      <c r="F161" s="24" t="s">
        <v>143</v>
      </c>
    </row>
    <row r="162" spans="1:6" s="39" customFormat="1" ht="123" customHeight="1">
      <c r="A162" s="145" t="s">
        <v>2</v>
      </c>
      <c r="B162" s="221" t="s">
        <v>423</v>
      </c>
      <c r="C162" s="196"/>
      <c r="D162" s="197"/>
      <c r="E162" s="197"/>
      <c r="F162" s="197"/>
    </row>
    <row r="163" spans="1:6" s="39" customFormat="1" ht="84.75" customHeight="1">
      <c r="A163" s="195"/>
      <c r="B163" s="174" t="s">
        <v>336</v>
      </c>
      <c r="C163" s="196"/>
      <c r="D163" s="197"/>
      <c r="E163" s="197"/>
      <c r="F163" s="197"/>
    </row>
    <row r="164" spans="1:6" s="39" customFormat="1" ht="79.5" customHeight="1">
      <c r="A164" s="195"/>
      <c r="B164" s="174" t="s">
        <v>424</v>
      </c>
      <c r="C164" s="196"/>
      <c r="D164" s="197"/>
      <c r="E164" s="197"/>
      <c r="F164" s="197"/>
    </row>
    <row r="165" spans="1:6" s="39" customFormat="1" ht="86.25" customHeight="1">
      <c r="A165" s="195"/>
      <c r="B165" s="174" t="s">
        <v>425</v>
      </c>
      <c r="C165" s="196"/>
      <c r="D165" s="197"/>
      <c r="E165" s="197"/>
      <c r="F165" s="197"/>
    </row>
    <row r="166" spans="1:6" s="39" customFormat="1" ht="66" customHeight="1">
      <c r="A166" s="195"/>
      <c r="B166" s="174" t="s">
        <v>337</v>
      </c>
      <c r="C166" s="196"/>
      <c r="D166" s="197"/>
      <c r="E166" s="197"/>
      <c r="F166" s="197"/>
    </row>
    <row r="167" spans="1:6" s="39" customFormat="1" ht="66" customHeight="1">
      <c r="A167" s="195"/>
      <c r="B167" s="174" t="s">
        <v>426</v>
      </c>
      <c r="C167" s="196"/>
      <c r="D167" s="197"/>
      <c r="E167" s="197"/>
      <c r="F167" s="197"/>
    </row>
    <row r="168" spans="1:6" s="39" customFormat="1" ht="66" customHeight="1">
      <c r="A168" s="195"/>
      <c r="B168" s="174" t="s">
        <v>338</v>
      </c>
      <c r="C168" s="196"/>
      <c r="D168" s="197"/>
      <c r="E168" s="197"/>
      <c r="F168" s="197"/>
    </row>
    <row r="169" spans="1:6" s="39" customFormat="1" ht="111.75" customHeight="1">
      <c r="A169" s="195"/>
      <c r="B169" s="174" t="s">
        <v>345</v>
      </c>
      <c r="C169" s="196"/>
      <c r="D169" s="197"/>
      <c r="E169" s="197"/>
      <c r="F169" s="197"/>
    </row>
    <row r="170" spans="1:6" ht="86.25" customHeight="1">
      <c r="A170" s="19" t="s">
        <v>286</v>
      </c>
      <c r="B170" s="28" t="s">
        <v>343</v>
      </c>
      <c r="C170" s="215" t="s">
        <v>133</v>
      </c>
      <c r="D170" s="136">
        <v>26</v>
      </c>
      <c r="E170" s="277"/>
      <c r="F170" s="288">
        <f>D170*E170</f>
        <v>0</v>
      </c>
    </row>
    <row r="171" spans="1:6" ht="96" customHeight="1">
      <c r="A171" s="19" t="s">
        <v>287</v>
      </c>
      <c r="B171" s="221" t="s">
        <v>427</v>
      </c>
      <c r="C171" s="215" t="s">
        <v>136</v>
      </c>
      <c r="D171" s="136">
        <v>1450</v>
      </c>
      <c r="E171" s="285"/>
      <c r="F171" s="288">
        <f>D171*E171</f>
        <v>0</v>
      </c>
    </row>
    <row r="172" spans="1:6" ht="78.75" customHeight="1">
      <c r="A172" s="19" t="s">
        <v>289</v>
      </c>
      <c r="B172" s="174" t="s">
        <v>428</v>
      </c>
      <c r="C172" s="215"/>
      <c r="D172" s="136"/>
      <c r="E172" s="314"/>
      <c r="F172" s="288"/>
    </row>
    <row r="173" spans="1:6">
      <c r="A173" s="19"/>
      <c r="B173" s="174" t="s">
        <v>344</v>
      </c>
      <c r="C173" s="215" t="s">
        <v>132</v>
      </c>
      <c r="D173" s="136">
        <v>88</v>
      </c>
      <c r="E173" s="277"/>
      <c r="F173" s="288">
        <f t="shared" ref="F173:F174" si="3">D173*E173</f>
        <v>0</v>
      </c>
    </row>
    <row r="174" spans="1:6">
      <c r="A174" s="19"/>
      <c r="B174" s="174" t="s">
        <v>381</v>
      </c>
      <c r="C174" s="215" t="s">
        <v>132</v>
      </c>
      <c r="D174" s="136">
        <v>40</v>
      </c>
      <c r="E174" s="277"/>
      <c r="F174" s="288">
        <f t="shared" si="3"/>
        <v>0</v>
      </c>
    </row>
    <row r="175" spans="1:6" ht="15.75" thickBot="1">
      <c r="A175" s="176"/>
      <c r="B175" s="177" t="s">
        <v>340</v>
      </c>
      <c r="C175" s="178"/>
      <c r="D175" s="179"/>
      <c r="E175" s="308"/>
      <c r="F175" s="298">
        <f>SUM(F170:F174)</f>
        <v>0</v>
      </c>
    </row>
    <row r="176" spans="1:6" s="39" customFormat="1">
      <c r="A176" s="185"/>
      <c r="B176" s="51"/>
      <c r="C176" s="193"/>
      <c r="D176" s="194"/>
      <c r="E176" s="194"/>
      <c r="F176" s="194"/>
    </row>
    <row r="177" spans="1:6" s="39" customFormat="1">
      <c r="A177" s="185"/>
      <c r="B177" s="186"/>
      <c r="C177" s="193"/>
      <c r="D177" s="194"/>
      <c r="E177" s="194"/>
      <c r="F177" s="194"/>
    </row>
    <row r="178" spans="1:6">
      <c r="A178" s="1000" t="s">
        <v>47</v>
      </c>
      <c r="B178" s="1000"/>
      <c r="C178" s="1000"/>
      <c r="D178" s="1000"/>
      <c r="E178" s="1000"/>
      <c r="F178" s="1000"/>
    </row>
    <row r="179" spans="1:6">
      <c r="A179" s="1"/>
      <c r="B179" s="9"/>
      <c r="C179" s="101"/>
      <c r="D179" s="102"/>
      <c r="E179" s="248"/>
      <c r="F179" s="102"/>
    </row>
    <row r="180" spans="1:6">
      <c r="A180" s="57" t="s">
        <v>0</v>
      </c>
      <c r="B180" s="59" t="s">
        <v>48</v>
      </c>
      <c r="C180" s="103"/>
      <c r="D180" s="135"/>
      <c r="E180" s="135"/>
      <c r="F180" s="104"/>
    </row>
    <row r="181" spans="1:6" ht="38.25" customHeight="1">
      <c r="A181" s="994" t="s">
        <v>149</v>
      </c>
      <c r="B181" s="995"/>
      <c r="C181" s="995"/>
      <c r="D181" s="995"/>
      <c r="E181" s="995"/>
      <c r="F181" s="996"/>
    </row>
    <row r="182" spans="1:6" s="55" customFormat="1" ht="25.5">
      <c r="A182" s="368" t="s">
        <v>148</v>
      </c>
      <c r="B182" s="369" t="s">
        <v>285</v>
      </c>
      <c r="C182" s="368" t="s">
        <v>154</v>
      </c>
      <c r="D182" s="357" t="s">
        <v>142</v>
      </c>
      <c r="E182" s="25" t="s">
        <v>239</v>
      </c>
      <c r="F182" s="24" t="s">
        <v>143</v>
      </c>
    </row>
    <row r="183" spans="1:6" ht="87.75" customHeight="1">
      <c r="A183" s="370" t="s">
        <v>2</v>
      </c>
      <c r="B183" s="381" t="s">
        <v>324</v>
      </c>
      <c r="C183" s="398" t="s">
        <v>132</v>
      </c>
      <c r="D183" s="385">
        <v>2</v>
      </c>
      <c r="E183" s="338"/>
      <c r="F183" s="288">
        <f t="shared" ref="F183:F185" si="4">D183*E183</f>
        <v>0</v>
      </c>
    </row>
    <row r="184" spans="1:6" ht="104.25" customHeight="1">
      <c r="A184" s="370" t="s">
        <v>4</v>
      </c>
      <c r="B184" s="381" t="s">
        <v>325</v>
      </c>
      <c r="C184" s="398" t="s">
        <v>132</v>
      </c>
      <c r="D184" s="385">
        <v>1</v>
      </c>
      <c r="E184" s="338"/>
      <c r="F184" s="288">
        <f t="shared" si="4"/>
        <v>0</v>
      </c>
    </row>
    <row r="185" spans="1:6" ht="46.5" customHeight="1">
      <c r="A185" s="370" t="s">
        <v>287</v>
      </c>
      <c r="B185" s="381" t="s">
        <v>502</v>
      </c>
      <c r="C185" s="398" t="s">
        <v>132</v>
      </c>
      <c r="D185" s="385">
        <v>2</v>
      </c>
      <c r="E185" s="338"/>
      <c r="F185" s="288">
        <f t="shared" si="4"/>
        <v>0</v>
      </c>
    </row>
    <row r="186" spans="1:6" ht="174" customHeight="1">
      <c r="A186" s="370" t="s">
        <v>5</v>
      </c>
      <c r="B186" s="399" t="s">
        <v>429</v>
      </c>
      <c r="C186" s="398" t="s">
        <v>132</v>
      </c>
      <c r="D186" s="385">
        <v>1</v>
      </c>
      <c r="E186" s="338"/>
      <c r="F186" s="288">
        <f t="shared" ref="F186" si="5">D186*E186</f>
        <v>0</v>
      </c>
    </row>
    <row r="187" spans="1:6" ht="180" customHeight="1">
      <c r="A187" s="370" t="s">
        <v>286</v>
      </c>
      <c r="B187" s="400" t="s">
        <v>430</v>
      </c>
      <c r="C187" s="398" t="s">
        <v>132</v>
      </c>
      <c r="D187" s="385">
        <v>1</v>
      </c>
      <c r="E187" s="338"/>
      <c r="F187" s="288">
        <f>D187*E187</f>
        <v>0</v>
      </c>
    </row>
    <row r="188" spans="1:6" ht="150.75" customHeight="1">
      <c r="A188" s="401" t="s">
        <v>6</v>
      </c>
      <c r="B188" s="402" t="s">
        <v>326</v>
      </c>
      <c r="C188" s="384" t="s">
        <v>135</v>
      </c>
      <c r="D188" s="327">
        <v>1</v>
      </c>
      <c r="E188" s="277"/>
      <c r="F188" s="288">
        <f>D188*E188</f>
        <v>0</v>
      </c>
    </row>
    <row r="189" spans="1:6" ht="100.5" customHeight="1">
      <c r="A189" s="370" t="s">
        <v>21</v>
      </c>
      <c r="B189" s="381" t="s">
        <v>334</v>
      </c>
      <c r="C189" s="398" t="s">
        <v>132</v>
      </c>
      <c r="D189" s="385">
        <v>1</v>
      </c>
      <c r="E189" s="338"/>
      <c r="F189" s="288">
        <f t="shared" ref="F189" si="6">D189*E189</f>
        <v>0</v>
      </c>
    </row>
    <row r="190" spans="1:6" ht="15.75" thickBot="1">
      <c r="A190" s="403"/>
      <c r="B190" s="386"/>
      <c r="C190" s="404"/>
      <c r="D190" s="391"/>
      <c r="E190" s="395"/>
      <c r="F190" s="405"/>
    </row>
    <row r="191" spans="1:6" ht="15.75" thickBot="1">
      <c r="A191" s="406"/>
      <c r="B191" s="407" t="s">
        <v>155</v>
      </c>
      <c r="C191" s="408"/>
      <c r="D191" s="409"/>
      <c r="E191" s="409"/>
      <c r="F191" s="410">
        <f>SUM(F183:F189)</f>
        <v>0</v>
      </c>
    </row>
    <row r="192" spans="1:6">
      <c r="A192" s="411"/>
      <c r="B192" s="412"/>
      <c r="C192" s="413"/>
      <c r="D192" s="414"/>
      <c r="E192" s="414"/>
      <c r="F192" s="414"/>
    </row>
    <row r="193" spans="1:6">
      <c r="A193" s="364" t="s">
        <v>1</v>
      </c>
      <c r="B193" s="948" t="s">
        <v>49</v>
      </c>
      <c r="C193" s="948"/>
      <c r="D193" s="948"/>
      <c r="E193" s="948"/>
      <c r="F193" s="1029"/>
    </row>
    <row r="194" spans="1:6">
      <c r="A194" s="997" t="s">
        <v>219</v>
      </c>
      <c r="B194" s="998"/>
      <c r="C194" s="998"/>
      <c r="D194" s="998"/>
      <c r="E194" s="998"/>
      <c r="F194" s="999"/>
    </row>
    <row r="195" spans="1:6" ht="78" customHeight="1">
      <c r="A195" s="997" t="s">
        <v>431</v>
      </c>
      <c r="B195" s="998"/>
      <c r="C195" s="998"/>
      <c r="D195" s="998"/>
      <c r="E195" s="998"/>
      <c r="F195" s="999"/>
    </row>
    <row r="196" spans="1:6" ht="60.75" customHeight="1">
      <c r="A196" s="997" t="s">
        <v>280</v>
      </c>
      <c r="B196" s="998"/>
      <c r="C196" s="998"/>
      <c r="D196" s="998"/>
      <c r="E196" s="998"/>
      <c r="F196" s="999"/>
    </row>
    <row r="197" spans="1:6" ht="71.25" customHeight="1">
      <c r="A197" s="997" t="s">
        <v>220</v>
      </c>
      <c r="B197" s="998"/>
      <c r="C197" s="998"/>
      <c r="D197" s="998"/>
      <c r="E197" s="998"/>
      <c r="F197" s="999"/>
    </row>
    <row r="198" spans="1:6" s="55" customFormat="1" ht="25.5">
      <c r="A198" s="368" t="s">
        <v>148</v>
      </c>
      <c r="B198" s="369" t="s">
        <v>285</v>
      </c>
      <c r="C198" s="368" t="s">
        <v>154</v>
      </c>
      <c r="D198" s="357" t="s">
        <v>142</v>
      </c>
      <c r="E198" s="415" t="s">
        <v>239</v>
      </c>
      <c r="F198" s="357" t="s">
        <v>143</v>
      </c>
    </row>
    <row r="199" spans="1:6" ht="45" customHeight="1" thickBot="1">
      <c r="A199" s="54" t="s">
        <v>2</v>
      </c>
      <c r="B199" s="32" t="s">
        <v>382</v>
      </c>
      <c r="C199" s="276" t="s">
        <v>133</v>
      </c>
      <c r="D199" s="218">
        <v>290</v>
      </c>
      <c r="E199" s="309"/>
      <c r="F199" s="316">
        <f>D199*E199</f>
        <v>0</v>
      </c>
    </row>
    <row r="200" spans="1:6" ht="15.75" thickBot="1">
      <c r="A200" s="33"/>
      <c r="B200" s="31" t="s">
        <v>247</v>
      </c>
      <c r="C200" s="93"/>
      <c r="D200" s="129"/>
      <c r="E200" s="129"/>
      <c r="F200" s="300">
        <f>F199</f>
        <v>0</v>
      </c>
    </row>
    <row r="201" spans="1:6">
      <c r="A201" s="3"/>
      <c r="B201" s="8"/>
      <c r="C201" s="94"/>
      <c r="D201" s="67"/>
      <c r="E201" s="67"/>
      <c r="F201" s="67"/>
    </row>
    <row r="202" spans="1:6">
      <c r="A202" s="57" t="s">
        <v>3</v>
      </c>
      <c r="B202" s="59" t="s">
        <v>50</v>
      </c>
      <c r="C202" s="79"/>
      <c r="D202" s="126"/>
      <c r="E202" s="126"/>
      <c r="F202" s="80"/>
    </row>
    <row r="203" spans="1:6" ht="46.5" customHeight="1">
      <c r="A203" s="994" t="s">
        <v>432</v>
      </c>
      <c r="B203" s="995"/>
      <c r="C203" s="995"/>
      <c r="D203" s="995"/>
      <c r="E203" s="995"/>
      <c r="F203" s="996"/>
    </row>
    <row r="204" spans="1:6" ht="36.75" customHeight="1">
      <c r="A204" s="994" t="s">
        <v>51</v>
      </c>
      <c r="B204" s="995"/>
      <c r="C204" s="995"/>
      <c r="D204" s="995"/>
      <c r="E204" s="995"/>
      <c r="F204" s="996"/>
    </row>
    <row r="205" spans="1:6" s="55" customFormat="1" ht="25.5">
      <c r="A205" s="36" t="s">
        <v>148</v>
      </c>
      <c r="B205" s="139" t="s">
        <v>285</v>
      </c>
      <c r="C205" s="36" t="s">
        <v>154</v>
      </c>
      <c r="D205" s="24" t="s">
        <v>142</v>
      </c>
      <c r="E205" s="25" t="s">
        <v>239</v>
      </c>
      <c r="F205" s="24" t="s">
        <v>143</v>
      </c>
    </row>
    <row r="206" spans="1:6" ht="106.5" customHeight="1" thickBot="1">
      <c r="A206" s="54" t="s">
        <v>2</v>
      </c>
      <c r="B206" s="354" t="s">
        <v>433</v>
      </c>
      <c r="C206" s="276" t="s">
        <v>133</v>
      </c>
      <c r="D206" s="92">
        <v>48</v>
      </c>
      <c r="E206" s="309"/>
      <c r="F206" s="316">
        <f>D206*E206</f>
        <v>0</v>
      </c>
    </row>
    <row r="207" spans="1:6" ht="15.75" thickBot="1">
      <c r="A207" s="33"/>
      <c r="B207" s="27" t="s">
        <v>246</v>
      </c>
      <c r="C207" s="93"/>
      <c r="D207" s="129"/>
      <c r="E207" s="310"/>
      <c r="F207" s="300">
        <f>F206</f>
        <v>0</v>
      </c>
    </row>
    <row r="208" spans="1:6">
      <c r="A208" s="3"/>
      <c r="B208" s="8"/>
      <c r="C208" s="94"/>
      <c r="D208" s="67"/>
      <c r="E208" s="67"/>
      <c r="F208" s="67"/>
    </row>
    <row r="209" spans="1:6">
      <c r="A209" s="57" t="s">
        <v>7</v>
      </c>
      <c r="B209" s="59" t="s">
        <v>320</v>
      </c>
      <c r="C209" s="79"/>
      <c r="D209" s="126"/>
      <c r="E209" s="126"/>
      <c r="F209" s="80"/>
    </row>
    <row r="210" spans="1:6" ht="84" customHeight="1">
      <c r="A210" s="994" t="s">
        <v>322</v>
      </c>
      <c r="B210" s="995"/>
      <c r="C210" s="995"/>
      <c r="D210" s="995"/>
      <c r="E210" s="995"/>
      <c r="F210" s="996"/>
    </row>
    <row r="211" spans="1:6" ht="36.75" customHeight="1">
      <c r="A211" s="994" t="s">
        <v>51</v>
      </c>
      <c r="B211" s="995"/>
      <c r="C211" s="995"/>
      <c r="D211" s="995"/>
      <c r="E211" s="995"/>
      <c r="F211" s="996"/>
    </row>
    <row r="212" spans="1:6" s="55" customFormat="1" ht="25.5">
      <c r="A212" s="36" t="s">
        <v>148</v>
      </c>
      <c r="B212" s="139" t="s">
        <v>285</v>
      </c>
      <c r="C212" s="36" t="s">
        <v>154</v>
      </c>
      <c r="D212" s="24" t="s">
        <v>142</v>
      </c>
      <c r="E212" s="25" t="s">
        <v>239</v>
      </c>
      <c r="F212" s="24" t="s">
        <v>143</v>
      </c>
    </row>
    <row r="213" spans="1:6" ht="183" customHeight="1">
      <c r="A213" s="19" t="s">
        <v>2</v>
      </c>
      <c r="B213" s="301" t="s">
        <v>434</v>
      </c>
      <c r="C213" s="222" t="s">
        <v>133</v>
      </c>
      <c r="D213" s="169">
        <v>35</v>
      </c>
      <c r="E213" s="311"/>
      <c r="F213" s="350">
        <f>D213*E213</f>
        <v>0</v>
      </c>
    </row>
    <row r="214" spans="1:6" s="39" customFormat="1" ht="164.25" customHeight="1">
      <c r="A214" s="145" t="s">
        <v>4</v>
      </c>
      <c r="B214" s="312" t="s">
        <v>435</v>
      </c>
      <c r="C214" s="223" t="s">
        <v>133</v>
      </c>
      <c r="D214" s="169">
        <v>12</v>
      </c>
      <c r="E214" s="311"/>
      <c r="F214" s="350">
        <f>D214*E214</f>
        <v>0</v>
      </c>
    </row>
    <row r="215" spans="1:6" s="39" customFormat="1" ht="15.75" thickBot="1">
      <c r="A215" s="416"/>
      <c r="B215" s="417"/>
      <c r="C215" s="418"/>
      <c r="D215" s="419"/>
      <c r="E215" s="419"/>
      <c r="F215" s="419"/>
    </row>
    <row r="216" spans="1:6" ht="15.75" thickBot="1">
      <c r="A216" s="420"/>
      <c r="B216" s="407" t="s">
        <v>319</v>
      </c>
      <c r="C216" s="421"/>
      <c r="D216" s="422"/>
      <c r="E216" s="422"/>
      <c r="F216" s="410">
        <f>SUM(F210:F215)</f>
        <v>0</v>
      </c>
    </row>
    <row r="217" spans="1:6" s="39" customFormat="1">
      <c r="A217" s="416"/>
      <c r="B217" s="417"/>
      <c r="C217" s="418"/>
      <c r="D217" s="419"/>
      <c r="E217" s="419"/>
      <c r="F217" s="419"/>
    </row>
    <row r="218" spans="1:6">
      <c r="A218" s="423"/>
      <c r="B218" s="424"/>
      <c r="C218" s="425"/>
      <c r="D218" s="405"/>
      <c r="E218" s="405"/>
      <c r="F218" s="405"/>
    </row>
    <row r="219" spans="1:6">
      <c r="A219" s="426" t="s">
        <v>2</v>
      </c>
      <c r="B219" s="948" t="s">
        <v>52</v>
      </c>
      <c r="C219" s="948"/>
      <c r="D219" s="948"/>
      <c r="E219" s="948"/>
      <c r="F219" s="427"/>
    </row>
    <row r="220" spans="1:6">
      <c r="A220" s="428"/>
      <c r="B220" s="429"/>
      <c r="C220" s="430"/>
      <c r="D220" s="431"/>
      <c r="E220" s="431"/>
      <c r="F220" s="432"/>
    </row>
    <row r="221" spans="1:6">
      <c r="A221" s="433" t="s">
        <v>11</v>
      </c>
      <c r="B221" s="434" t="s">
        <v>53</v>
      </c>
      <c r="C221" s="435"/>
      <c r="D221" s="436"/>
      <c r="E221" s="436"/>
      <c r="F221" s="437"/>
    </row>
    <row r="222" spans="1:6">
      <c r="A222" s="438" t="s">
        <v>12</v>
      </c>
      <c r="B222" s="439" t="str">
        <f>B14</f>
        <v xml:space="preserve">PRIPREMNI RADOVI </v>
      </c>
      <c r="C222" s="440"/>
      <c r="D222" s="441"/>
      <c r="E222" s="442"/>
      <c r="F222" s="443">
        <f>F54</f>
        <v>0</v>
      </c>
    </row>
    <row r="223" spans="1:6">
      <c r="A223" s="438" t="s">
        <v>13</v>
      </c>
      <c r="B223" s="439" t="str">
        <f>B56</f>
        <v>ZEMLJANI RADOVI</v>
      </c>
      <c r="C223" s="440"/>
      <c r="D223" s="441"/>
      <c r="E223" s="442"/>
      <c r="F223" s="443">
        <f>F74</f>
        <v>0</v>
      </c>
    </row>
    <row r="224" spans="1:6">
      <c r="A224" s="444" t="s">
        <v>14</v>
      </c>
      <c r="B224" s="439" t="str">
        <f>B76</f>
        <v>BETONSKI I ARMIRANOBETONSKI RADOVI</v>
      </c>
      <c r="C224" s="440"/>
      <c r="D224" s="441"/>
      <c r="E224" s="442"/>
      <c r="F224" s="443">
        <f>F101</f>
        <v>0</v>
      </c>
    </row>
    <row r="225" spans="1:6">
      <c r="A225" s="444" t="s">
        <v>7</v>
      </c>
      <c r="B225" s="445" t="str">
        <f>B104</f>
        <v>GORNJI STROJ</v>
      </c>
      <c r="C225" s="440"/>
      <c r="D225" s="441"/>
      <c r="E225" s="442"/>
      <c r="F225" s="443">
        <f>F118</f>
        <v>0</v>
      </c>
    </row>
    <row r="226" spans="1:6">
      <c r="A226" s="444" t="s">
        <v>15</v>
      </c>
      <c r="B226" s="439" t="str">
        <f>B120</f>
        <v>IZOLATERSKI RADOVI</v>
      </c>
      <c r="C226" s="440"/>
      <c r="D226" s="441"/>
      <c r="E226" s="442"/>
      <c r="F226" s="443">
        <f>F130</f>
        <v>0</v>
      </c>
    </row>
    <row r="227" spans="1:6">
      <c r="A227" s="444" t="s">
        <v>16</v>
      </c>
      <c r="B227" s="439" t="str">
        <f>B132</f>
        <v>ZIDARSKI RADOVI</v>
      </c>
      <c r="C227" s="440"/>
      <c r="D227" s="441"/>
      <c r="E227" s="442"/>
      <c r="F227" s="443">
        <f>F145</f>
        <v>0</v>
      </c>
    </row>
    <row r="228" spans="1:6">
      <c r="A228" s="444" t="s">
        <v>17</v>
      </c>
      <c r="B228" s="439" t="str">
        <f>B148</f>
        <v>TERMOIZOLACIJSKI  RADOVI</v>
      </c>
      <c r="C228" s="440"/>
      <c r="D228" s="441"/>
      <c r="E228" s="442"/>
      <c r="F228" s="443">
        <f>F155</f>
        <v>0</v>
      </c>
    </row>
    <row r="229" spans="1:6" ht="15.75" thickBot="1">
      <c r="A229" s="446" t="s">
        <v>341</v>
      </c>
      <c r="B229" s="447" t="str">
        <f>B157</f>
        <v>STATIČKO OJAČANJE NOVIH OTVORA</v>
      </c>
      <c r="C229" s="448"/>
      <c r="D229" s="449"/>
      <c r="E229" s="450"/>
      <c r="F229" s="451">
        <f>F175</f>
        <v>0</v>
      </c>
    </row>
    <row r="230" spans="1:6" s="187" customFormat="1">
      <c r="A230" s="452"/>
      <c r="B230" s="453" t="s">
        <v>54</v>
      </c>
      <c r="C230" s="440"/>
      <c r="D230" s="441"/>
      <c r="E230" s="442"/>
      <c r="F230" s="443">
        <f>SUM(F222:F229)</f>
        <v>0</v>
      </c>
    </row>
    <row r="231" spans="1:6">
      <c r="A231" s="454"/>
      <c r="B231" s="455"/>
      <c r="C231" s="435"/>
      <c r="D231" s="436"/>
      <c r="E231" s="456"/>
      <c r="F231" s="457"/>
    </row>
    <row r="232" spans="1:6">
      <c r="A232" s="426" t="s">
        <v>18</v>
      </c>
      <c r="B232" s="458" t="s">
        <v>55</v>
      </c>
      <c r="C232" s="366"/>
      <c r="D232" s="367"/>
      <c r="E232" s="459"/>
      <c r="F232" s="460"/>
    </row>
    <row r="233" spans="1:6">
      <c r="A233" s="438" t="s">
        <v>12</v>
      </c>
      <c r="B233" s="439" t="str">
        <f>B180</f>
        <v xml:space="preserve">BRAVARIJA </v>
      </c>
      <c r="C233" s="440"/>
      <c r="D233" s="441"/>
      <c r="E233" s="442"/>
      <c r="F233" s="443">
        <f>F191</f>
        <v>0</v>
      </c>
    </row>
    <row r="234" spans="1:6">
      <c r="A234" s="438" t="s">
        <v>13</v>
      </c>
      <c r="B234" s="439" t="str">
        <f>B193</f>
        <v>SOBOSLIKARSKO-LIČILAČKI RADOVI</v>
      </c>
      <c r="C234" s="440"/>
      <c r="D234" s="441"/>
      <c r="E234" s="442"/>
      <c r="F234" s="443">
        <f>F200</f>
        <v>0</v>
      </c>
    </row>
    <row r="235" spans="1:6">
      <c r="A235" s="438" t="s">
        <v>14</v>
      </c>
      <c r="B235" s="439" t="str">
        <f>B202</f>
        <v>KERAMIČARSKI RADOVI</v>
      </c>
      <c r="C235" s="440"/>
      <c r="D235" s="441"/>
      <c r="E235" s="442"/>
      <c r="F235" s="443">
        <f>F207</f>
        <v>0</v>
      </c>
    </row>
    <row r="236" spans="1:6" s="53" customFormat="1" ht="15.75" thickBot="1">
      <c r="A236" s="461" t="s">
        <v>17</v>
      </c>
      <c r="B236" s="447" t="str">
        <f>B209</f>
        <v>GIPS-KARTONSKI RADOVI</v>
      </c>
      <c r="C236" s="448"/>
      <c r="D236" s="449"/>
      <c r="E236" s="450"/>
      <c r="F236" s="451">
        <f>F216</f>
        <v>0</v>
      </c>
    </row>
    <row r="237" spans="1:6">
      <c r="A237" s="462"/>
      <c r="B237" s="463" t="s">
        <v>56</v>
      </c>
      <c r="C237" s="464"/>
      <c r="D237" s="465"/>
      <c r="E237" s="466"/>
      <c r="F237" s="467">
        <f>SUM(F233:F236)</f>
        <v>0</v>
      </c>
    </row>
    <row r="238" spans="1:6" ht="15.75" thickBot="1">
      <c r="A238" s="438"/>
      <c r="B238" s="468"/>
      <c r="C238" s="440"/>
      <c r="D238" s="441"/>
      <c r="E238" s="442"/>
      <c r="F238" s="469"/>
    </row>
    <row r="239" spans="1:6" ht="15.75" thickBot="1">
      <c r="A239" s="949" t="s">
        <v>244</v>
      </c>
      <c r="B239" s="950"/>
      <c r="C239" s="950"/>
      <c r="D239" s="950"/>
      <c r="E239" s="951">
        <f>SUM(F230+F237)</f>
        <v>0</v>
      </c>
      <c r="F239" s="952"/>
    </row>
    <row r="240" spans="1:6" ht="25.5" customHeight="1">
      <c r="A240" s="423"/>
      <c r="B240" s="424"/>
      <c r="C240" s="425"/>
      <c r="D240" s="405"/>
      <c r="E240" s="405"/>
      <c r="F240" s="405"/>
    </row>
    <row r="241" spans="1:6">
      <c r="A241" s="470"/>
      <c r="B241" s="471"/>
      <c r="C241" s="472"/>
      <c r="D241" s="473"/>
      <c r="E241" s="473"/>
      <c r="F241" s="473"/>
    </row>
    <row r="242" spans="1:6" ht="21" customHeight="1">
      <c r="A242" s="1009" t="s">
        <v>245</v>
      </c>
      <c r="B242" s="1009"/>
      <c r="C242" s="1009"/>
      <c r="D242" s="1009"/>
      <c r="E242" s="1009"/>
      <c r="F242" s="1009"/>
    </row>
    <row r="243" spans="1:6">
      <c r="A243" s="474"/>
      <c r="B243" s="471"/>
      <c r="C243" s="475"/>
      <c r="D243" s="363"/>
      <c r="E243" s="363"/>
      <c r="F243" s="363"/>
    </row>
    <row r="244" spans="1:6">
      <c r="A244" s="476" t="s">
        <v>2</v>
      </c>
      <c r="B244" s="477" t="s">
        <v>59</v>
      </c>
      <c r="C244" s="478"/>
      <c r="D244" s="479"/>
      <c r="E244" s="479"/>
      <c r="F244" s="479"/>
    </row>
    <row r="245" spans="1:6" ht="57.75" customHeight="1">
      <c r="A245" s="1010" t="s">
        <v>60</v>
      </c>
      <c r="B245" s="1010"/>
      <c r="C245" s="1010"/>
      <c r="D245" s="1010"/>
      <c r="E245" s="1010"/>
      <c r="F245" s="1010"/>
    </row>
    <row r="246" spans="1:6">
      <c r="A246" s="480" t="s">
        <v>19</v>
      </c>
      <c r="B246" s="481" t="s">
        <v>61</v>
      </c>
      <c r="C246" s="482"/>
      <c r="D246" s="483"/>
      <c r="E246" s="483"/>
      <c r="F246" s="484"/>
    </row>
    <row r="247" spans="1:6" s="55" customFormat="1" ht="25.5">
      <c r="A247" s="368" t="s">
        <v>148</v>
      </c>
      <c r="B247" s="369" t="s">
        <v>285</v>
      </c>
      <c r="C247" s="368" t="s">
        <v>154</v>
      </c>
      <c r="D247" s="357" t="s">
        <v>142</v>
      </c>
      <c r="E247" s="415" t="s">
        <v>239</v>
      </c>
      <c r="F247" s="357" t="s">
        <v>143</v>
      </c>
    </row>
    <row r="248" spans="1:6" ht="16.5" customHeight="1">
      <c r="A248" s="401" t="s">
        <v>2</v>
      </c>
      <c r="B248" s="485" t="s">
        <v>62</v>
      </c>
      <c r="C248" s="372"/>
      <c r="D248" s="321"/>
      <c r="E248" s="321"/>
      <c r="F248" s="321"/>
    </row>
    <row r="249" spans="1:6">
      <c r="A249" s="262"/>
      <c r="B249" s="201" t="s">
        <v>63</v>
      </c>
      <c r="C249" s="263" t="s">
        <v>132</v>
      </c>
      <c r="D249" s="265">
        <v>1</v>
      </c>
      <c r="E249" s="338"/>
      <c r="F249" s="313">
        <f>D249*E249</f>
        <v>0</v>
      </c>
    </row>
    <row r="250" spans="1:6">
      <c r="A250" s="262"/>
      <c r="B250" s="201" t="s">
        <v>64</v>
      </c>
      <c r="C250" s="268" t="s">
        <v>137</v>
      </c>
      <c r="D250" s="265">
        <v>2</v>
      </c>
      <c r="E250" s="338"/>
      <c r="F250" s="313">
        <f t="shared" ref="F250:F261" si="7">D250*E250</f>
        <v>0</v>
      </c>
    </row>
    <row r="251" spans="1:6">
      <c r="A251" s="262"/>
      <c r="B251" s="201" t="s">
        <v>65</v>
      </c>
      <c r="C251" s="268" t="s">
        <v>137</v>
      </c>
      <c r="D251" s="265">
        <v>3</v>
      </c>
      <c r="E251" s="338"/>
      <c r="F251" s="313">
        <f t="shared" si="7"/>
        <v>0</v>
      </c>
    </row>
    <row r="252" spans="1:6">
      <c r="A252" s="262"/>
      <c r="B252" s="201" t="s">
        <v>66</v>
      </c>
      <c r="C252" s="268" t="s">
        <v>137</v>
      </c>
      <c r="D252" s="265">
        <v>2</v>
      </c>
      <c r="E252" s="338"/>
      <c r="F252" s="313">
        <f t="shared" si="7"/>
        <v>0</v>
      </c>
    </row>
    <row r="253" spans="1:6">
      <c r="A253" s="262"/>
      <c r="B253" s="201" t="s">
        <v>67</v>
      </c>
      <c r="C253" s="268" t="s">
        <v>137</v>
      </c>
      <c r="D253" s="265">
        <v>1</v>
      </c>
      <c r="E253" s="338"/>
      <c r="F253" s="313">
        <f t="shared" si="7"/>
        <v>0</v>
      </c>
    </row>
    <row r="254" spans="1:6">
      <c r="A254" s="262"/>
      <c r="B254" s="201" t="s">
        <v>68</v>
      </c>
      <c r="C254" s="268" t="s">
        <v>137</v>
      </c>
      <c r="D254" s="265">
        <v>1</v>
      </c>
      <c r="E254" s="338"/>
      <c r="F254" s="313">
        <f t="shared" si="7"/>
        <v>0</v>
      </c>
    </row>
    <row r="255" spans="1:6">
      <c r="A255" s="262"/>
      <c r="B255" s="201" t="s">
        <v>69</v>
      </c>
      <c r="C255" s="268" t="s">
        <v>132</v>
      </c>
      <c r="D255" s="265">
        <v>1</v>
      </c>
      <c r="E255" s="338"/>
      <c r="F255" s="313">
        <f t="shared" si="7"/>
        <v>0</v>
      </c>
    </row>
    <row r="256" spans="1:6">
      <c r="A256" s="262"/>
      <c r="B256" s="201" t="s">
        <v>70</v>
      </c>
      <c r="C256" s="268" t="s">
        <v>132</v>
      </c>
      <c r="D256" s="265">
        <v>1</v>
      </c>
      <c r="E256" s="338"/>
      <c r="F256" s="313">
        <f t="shared" si="7"/>
        <v>0</v>
      </c>
    </row>
    <row r="257" spans="1:6" ht="16.5" customHeight="1">
      <c r="A257" s="262"/>
      <c r="B257" s="234" t="s">
        <v>346</v>
      </c>
      <c r="C257" s="167" t="s">
        <v>132</v>
      </c>
      <c r="D257" s="132">
        <v>1</v>
      </c>
      <c r="E257" s="338"/>
      <c r="F257" s="314">
        <f t="shared" si="7"/>
        <v>0</v>
      </c>
    </row>
    <row r="258" spans="1:6">
      <c r="A258" s="262"/>
      <c r="B258" s="235" t="s">
        <v>347</v>
      </c>
      <c r="C258" s="167" t="s">
        <v>132</v>
      </c>
      <c r="D258" s="132">
        <v>1</v>
      </c>
      <c r="E258" s="338"/>
      <c r="F258" s="314">
        <f t="shared" si="7"/>
        <v>0</v>
      </c>
    </row>
    <row r="259" spans="1:6">
      <c r="A259" s="262"/>
      <c r="B259" s="235" t="s">
        <v>348</v>
      </c>
      <c r="C259" s="167" t="s">
        <v>132</v>
      </c>
      <c r="D259" s="132">
        <v>1</v>
      </c>
      <c r="E259" s="338"/>
      <c r="F259" s="314">
        <f t="shared" si="7"/>
        <v>0</v>
      </c>
    </row>
    <row r="260" spans="1:6">
      <c r="A260" s="262"/>
      <c r="B260" s="235" t="s">
        <v>349</v>
      </c>
      <c r="C260" s="167" t="s">
        <v>132</v>
      </c>
      <c r="D260" s="132">
        <v>2</v>
      </c>
      <c r="E260" s="338"/>
      <c r="F260" s="314">
        <f t="shared" si="7"/>
        <v>0</v>
      </c>
    </row>
    <row r="261" spans="1:6">
      <c r="A261" s="262"/>
      <c r="B261" s="235" t="s">
        <v>350</v>
      </c>
      <c r="C261" s="167" t="s">
        <v>132</v>
      </c>
      <c r="D261" s="132">
        <v>2</v>
      </c>
      <c r="E261" s="338"/>
      <c r="F261" s="314">
        <f t="shared" si="7"/>
        <v>0</v>
      </c>
    </row>
    <row r="262" spans="1:6" ht="46.5" customHeight="1">
      <c r="A262" s="262"/>
      <c r="B262" s="38" t="s">
        <v>71</v>
      </c>
      <c r="C262" s="268" t="s">
        <v>209</v>
      </c>
      <c r="D262" s="265">
        <v>1</v>
      </c>
      <c r="E262" s="338"/>
      <c r="F262" s="313">
        <f>D262*E262</f>
        <v>0</v>
      </c>
    </row>
    <row r="263" spans="1:6">
      <c r="A263" s="262"/>
      <c r="B263" s="21"/>
      <c r="C263" s="268"/>
      <c r="D263" s="265"/>
      <c r="E263" s="313"/>
      <c r="F263" s="313"/>
    </row>
    <row r="264" spans="1:6" ht="26.25" thickBot="1">
      <c r="A264" s="262" t="s">
        <v>4</v>
      </c>
      <c r="B264" s="22" t="s">
        <v>150</v>
      </c>
      <c r="C264" s="268" t="s">
        <v>209</v>
      </c>
      <c r="D264" s="265">
        <v>1</v>
      </c>
      <c r="E264" s="277"/>
      <c r="F264" s="313">
        <f>D264*E264</f>
        <v>0</v>
      </c>
    </row>
    <row r="265" spans="1:6" ht="15.75" thickBot="1">
      <c r="A265" s="486"/>
      <c r="B265" s="487" t="s">
        <v>248</v>
      </c>
      <c r="C265" s="488"/>
      <c r="D265" s="489" t="s">
        <v>32</v>
      </c>
      <c r="E265" s="490"/>
      <c r="F265" s="315">
        <f>SUM(F249:F264)</f>
        <v>0</v>
      </c>
    </row>
    <row r="266" spans="1:6">
      <c r="A266" s="474"/>
      <c r="B266" s="491"/>
      <c r="C266" s="492"/>
      <c r="D266" s="363"/>
      <c r="E266" s="363"/>
      <c r="F266" s="363"/>
    </row>
    <row r="267" spans="1:6">
      <c r="A267" s="480" t="s">
        <v>20</v>
      </c>
      <c r="B267" s="1011" t="s">
        <v>72</v>
      </c>
      <c r="C267" s="1011"/>
      <c r="D267" s="1011"/>
      <c r="E267" s="1011"/>
      <c r="F267" s="1012"/>
    </row>
    <row r="268" spans="1:6" s="55" customFormat="1" ht="25.5">
      <c r="A268" s="368" t="s">
        <v>148</v>
      </c>
      <c r="B268" s="369" t="s">
        <v>285</v>
      </c>
      <c r="C268" s="368" t="s">
        <v>154</v>
      </c>
      <c r="D268" s="357" t="s">
        <v>142</v>
      </c>
      <c r="E268" s="415" t="s">
        <v>239</v>
      </c>
      <c r="F268" s="357" t="s">
        <v>143</v>
      </c>
    </row>
    <row r="269" spans="1:6" ht="126" customHeight="1">
      <c r="A269" s="493" t="s">
        <v>2</v>
      </c>
      <c r="B269" s="1035" t="s">
        <v>436</v>
      </c>
      <c r="C269" s="1013" t="s">
        <v>132</v>
      </c>
      <c r="D269" s="1015">
        <v>6</v>
      </c>
      <c r="E269" s="935"/>
      <c r="F269" s="1017">
        <f>SUM(D269*E269)</f>
        <v>0</v>
      </c>
    </row>
    <row r="270" spans="1:6">
      <c r="A270" s="494"/>
      <c r="B270" s="1036"/>
      <c r="C270" s="1014"/>
      <c r="D270" s="1016"/>
      <c r="E270" s="936"/>
      <c r="F270" s="1018"/>
    </row>
    <row r="271" spans="1:6">
      <c r="A271" s="495"/>
      <c r="B271" s="496"/>
      <c r="C271" s="497"/>
      <c r="D271" s="498"/>
      <c r="E271" s="349"/>
      <c r="F271" s="522"/>
    </row>
    <row r="272" spans="1:6" ht="15" customHeight="1">
      <c r="A272" s="499" t="s">
        <v>286</v>
      </c>
      <c r="B272" s="1037" t="s">
        <v>438</v>
      </c>
      <c r="C272" s="500"/>
      <c r="D272" s="501"/>
      <c r="E272" s="1040"/>
      <c r="F272" s="955">
        <f>E272*D274</f>
        <v>0</v>
      </c>
    </row>
    <row r="273" spans="1:6" ht="36" customHeight="1">
      <c r="A273" s="502"/>
      <c r="B273" s="1038"/>
      <c r="C273" s="503"/>
      <c r="D273" s="504"/>
      <c r="E273" s="1041"/>
      <c r="F273" s="1043"/>
    </row>
    <row r="274" spans="1:6">
      <c r="A274" s="505"/>
      <c r="B274" s="1039"/>
      <c r="C274" s="506" t="s">
        <v>132</v>
      </c>
      <c r="D274" s="507">
        <v>2</v>
      </c>
      <c r="E274" s="1042"/>
      <c r="F274" s="956"/>
    </row>
    <row r="275" spans="1:6">
      <c r="A275" s="508"/>
      <c r="B275" s="509"/>
      <c r="C275" s="510"/>
      <c r="D275" s="511"/>
      <c r="E275" s="523"/>
      <c r="F275" s="523"/>
    </row>
    <row r="276" spans="1:6" ht="39.950000000000003" customHeight="1">
      <c r="A276" s="499" t="s">
        <v>287</v>
      </c>
      <c r="B276" s="953" t="s">
        <v>437</v>
      </c>
      <c r="C276" s="500"/>
      <c r="D276" s="1019">
        <v>1</v>
      </c>
      <c r="E276" s="963"/>
      <c r="F276" s="955">
        <f>D276*E276</f>
        <v>0</v>
      </c>
    </row>
    <row r="277" spans="1:6" ht="39.950000000000003" customHeight="1">
      <c r="A277" s="505"/>
      <c r="B277" s="954"/>
      <c r="C277" s="506" t="s">
        <v>132</v>
      </c>
      <c r="D277" s="1020"/>
      <c r="E277" s="964"/>
      <c r="F277" s="956"/>
    </row>
    <row r="278" spans="1:6">
      <c r="A278" s="505"/>
      <c r="B278" s="512"/>
      <c r="C278" s="510"/>
      <c r="D278" s="511"/>
      <c r="E278" s="523"/>
      <c r="F278" s="524"/>
    </row>
    <row r="279" spans="1:6" ht="31.5" customHeight="1">
      <c r="A279" s="957" t="s">
        <v>4</v>
      </c>
      <c r="B279" s="1044" t="s">
        <v>156</v>
      </c>
      <c r="C279" s="959" t="s">
        <v>132</v>
      </c>
      <c r="D279" s="961">
        <v>1</v>
      </c>
      <c r="E279" s="935"/>
      <c r="F279" s="955">
        <f>SUM(D279*E279)</f>
        <v>0</v>
      </c>
    </row>
    <row r="280" spans="1:6">
      <c r="A280" s="958"/>
      <c r="B280" s="1045"/>
      <c r="C280" s="960"/>
      <c r="D280" s="962"/>
      <c r="E280" s="936"/>
      <c r="F280" s="956"/>
    </row>
    <row r="281" spans="1:6">
      <c r="A281" s="502"/>
      <c r="B281" s="513"/>
      <c r="C281" s="514"/>
      <c r="D281" s="515"/>
      <c r="E281" s="515"/>
      <c r="F281" s="525"/>
    </row>
    <row r="282" spans="1:6" ht="42.75" customHeight="1">
      <c r="A282" s="516" t="s">
        <v>5</v>
      </c>
      <c r="B282" s="378" t="s">
        <v>439</v>
      </c>
      <c r="C282" s="384"/>
      <c r="D282" s="327"/>
      <c r="E282" s="327"/>
      <c r="F282" s="327"/>
    </row>
    <row r="283" spans="1:6">
      <c r="A283" s="508"/>
      <c r="B283" s="381" t="s">
        <v>73</v>
      </c>
      <c r="C283" s="384" t="s">
        <v>132</v>
      </c>
      <c r="D283" s="327">
        <v>1</v>
      </c>
      <c r="E283" s="323"/>
      <c r="F283" s="314">
        <f>SUM(D283*E283)</f>
        <v>0</v>
      </c>
    </row>
    <row r="284" spans="1:6">
      <c r="A284" s="508"/>
      <c r="B284" s="381" t="s">
        <v>74</v>
      </c>
      <c r="C284" s="384" t="s">
        <v>132</v>
      </c>
      <c r="D284" s="327">
        <v>1</v>
      </c>
      <c r="E284" s="323"/>
      <c r="F284" s="319">
        <f>SUM(D284*E284)</f>
        <v>0</v>
      </c>
    </row>
    <row r="285" spans="1:6">
      <c r="A285" s="474"/>
      <c r="B285" s="517" t="s">
        <v>408</v>
      </c>
      <c r="C285" s="518" t="s">
        <v>132</v>
      </c>
      <c r="D285" s="519">
        <v>1</v>
      </c>
      <c r="E285" s="324"/>
      <c r="F285" s="319">
        <f>SUM(D285*E285)</f>
        <v>0</v>
      </c>
    </row>
    <row r="286" spans="1:6">
      <c r="A286" s="474"/>
      <c r="B286" s="517" t="s">
        <v>440</v>
      </c>
      <c r="C286" s="518" t="s">
        <v>132</v>
      </c>
      <c r="D286" s="519">
        <v>1</v>
      </c>
      <c r="E286" s="324"/>
      <c r="F286" s="314">
        <f>SUM(D286*E286)</f>
        <v>0</v>
      </c>
    </row>
    <row r="287" spans="1:6">
      <c r="A287" s="474"/>
      <c r="B287" s="381" t="s">
        <v>73</v>
      </c>
      <c r="C287" s="384" t="s">
        <v>132</v>
      </c>
      <c r="D287" s="327">
        <v>1</v>
      </c>
      <c r="E287" s="323"/>
      <c r="F287" s="320">
        <f>SUM(D287*E287)</f>
        <v>0</v>
      </c>
    </row>
    <row r="288" spans="1:6">
      <c r="A288" s="401"/>
      <c r="B288" s="520"/>
      <c r="C288" s="372"/>
      <c r="D288" s="321"/>
      <c r="E288" s="325"/>
      <c r="F288" s="321"/>
    </row>
    <row r="289" spans="1:6" ht="25.5">
      <c r="A289" s="401" t="s">
        <v>6</v>
      </c>
      <c r="B289" s="520" t="s">
        <v>75</v>
      </c>
      <c r="C289" s="372" t="s">
        <v>132</v>
      </c>
      <c r="D289" s="321">
        <v>1</v>
      </c>
      <c r="E289" s="323"/>
      <c r="F289" s="313">
        <f>SUM(D289*E289)</f>
        <v>0</v>
      </c>
    </row>
    <row r="290" spans="1:6">
      <c r="A290" s="521"/>
      <c r="B290" s="491"/>
      <c r="C290" s="475"/>
      <c r="D290" s="363"/>
      <c r="E290" s="326"/>
      <c r="F290" s="322"/>
    </row>
    <row r="291" spans="1:6" ht="25.5">
      <c r="A291" s="401" t="s">
        <v>21</v>
      </c>
      <c r="B291" s="520" t="s">
        <v>151</v>
      </c>
      <c r="C291" s="372" t="s">
        <v>132</v>
      </c>
      <c r="D291" s="321">
        <v>2</v>
      </c>
      <c r="E291" s="323"/>
      <c r="F291" s="313">
        <f>SUM(D291*E291)</f>
        <v>0</v>
      </c>
    </row>
    <row r="292" spans="1:6">
      <c r="A292" s="401"/>
      <c r="B292" s="520"/>
      <c r="C292" s="372"/>
      <c r="D292" s="321"/>
      <c r="E292" s="526"/>
      <c r="F292" s="313"/>
    </row>
    <row r="293" spans="1:6" ht="25.5">
      <c r="A293" s="401" t="s">
        <v>22</v>
      </c>
      <c r="B293" s="520" t="s">
        <v>152</v>
      </c>
      <c r="C293" s="372" t="s">
        <v>132</v>
      </c>
      <c r="D293" s="321">
        <v>1</v>
      </c>
      <c r="E293" s="323"/>
      <c r="F293" s="313">
        <f>SUM(D293*E293)</f>
        <v>0</v>
      </c>
    </row>
    <row r="294" spans="1:6">
      <c r="A294" s="401"/>
      <c r="B294" s="520"/>
      <c r="C294" s="372"/>
      <c r="D294" s="321"/>
      <c r="E294" s="327"/>
      <c r="F294" s="321"/>
    </row>
    <row r="295" spans="1:6" ht="25.5">
      <c r="A295" s="401" t="s">
        <v>286</v>
      </c>
      <c r="B295" s="381" t="s">
        <v>351</v>
      </c>
      <c r="C295" s="384" t="s">
        <v>132</v>
      </c>
      <c r="D295" s="327">
        <v>2</v>
      </c>
      <c r="E295" s="277"/>
      <c r="F295" s="314">
        <f>SUM(D295*E295)</f>
        <v>0</v>
      </c>
    </row>
    <row r="296" spans="1:6">
      <c r="A296" s="401"/>
      <c r="B296" s="381"/>
      <c r="C296" s="384"/>
      <c r="D296" s="327"/>
      <c r="E296" s="314"/>
      <c r="F296" s="314"/>
    </row>
    <row r="297" spans="1:6">
      <c r="A297" s="401" t="s">
        <v>287</v>
      </c>
      <c r="B297" s="381" t="s">
        <v>352</v>
      </c>
      <c r="C297" s="384" t="s">
        <v>353</v>
      </c>
      <c r="D297" s="327">
        <v>20</v>
      </c>
      <c r="E297" s="277"/>
      <c r="F297" s="314">
        <f>SUM(D297*E297)</f>
        <v>0</v>
      </c>
    </row>
    <row r="298" spans="1:6">
      <c r="A298" s="401"/>
      <c r="B298" s="381"/>
      <c r="C298" s="384"/>
      <c r="D298" s="327"/>
      <c r="E298" s="314"/>
      <c r="F298" s="314"/>
    </row>
    <row r="299" spans="1:6" ht="38.25">
      <c r="A299" s="401" t="s">
        <v>23</v>
      </c>
      <c r="B299" s="381" t="s">
        <v>76</v>
      </c>
      <c r="C299" s="384" t="s">
        <v>138</v>
      </c>
      <c r="D299" s="327">
        <v>10</v>
      </c>
      <c r="E299" s="277"/>
      <c r="F299" s="314">
        <f>SUM(D299*E299)</f>
        <v>0</v>
      </c>
    </row>
    <row r="300" spans="1:6">
      <c r="A300" s="401"/>
      <c r="B300" s="381"/>
      <c r="C300" s="384"/>
      <c r="D300" s="327"/>
      <c r="E300" s="327"/>
      <c r="F300" s="327"/>
    </row>
    <row r="301" spans="1:6" ht="15.75" thickBot="1">
      <c r="A301" s="401" t="s">
        <v>24</v>
      </c>
      <c r="B301" s="381" t="s">
        <v>249</v>
      </c>
      <c r="C301" s="384" t="s">
        <v>209</v>
      </c>
      <c r="D301" s="327">
        <v>1</v>
      </c>
      <c r="E301" s="277"/>
      <c r="F301" s="314">
        <f>SUM(D301*E301)</f>
        <v>0</v>
      </c>
    </row>
    <row r="302" spans="1:6" ht="15.75" thickBot="1">
      <c r="A302" s="486"/>
      <c r="B302" s="1030" t="s">
        <v>250</v>
      </c>
      <c r="C302" s="1030"/>
      <c r="D302" s="1030"/>
      <c r="E302" s="490"/>
      <c r="F302" s="315">
        <f>SUM(F269:F301)</f>
        <v>0</v>
      </c>
    </row>
    <row r="303" spans="1:6">
      <c r="A303" s="474"/>
      <c r="B303" s="491"/>
      <c r="C303" s="475"/>
      <c r="D303" s="363"/>
      <c r="E303" s="363"/>
      <c r="F303" s="363"/>
    </row>
    <row r="304" spans="1:6">
      <c r="A304" s="480" t="s">
        <v>25</v>
      </c>
      <c r="B304" s="527" t="s">
        <v>77</v>
      </c>
      <c r="C304" s="528"/>
      <c r="D304" s="529"/>
      <c r="E304" s="529"/>
      <c r="F304" s="108"/>
    </row>
    <row r="305" spans="1:6" s="55" customFormat="1" ht="25.5">
      <c r="A305" s="368" t="s">
        <v>148</v>
      </c>
      <c r="B305" s="369" t="s">
        <v>285</v>
      </c>
      <c r="C305" s="368" t="s">
        <v>154</v>
      </c>
      <c r="D305" s="357" t="s">
        <v>142</v>
      </c>
      <c r="E305" s="415" t="s">
        <v>239</v>
      </c>
      <c r="F305" s="24" t="s">
        <v>143</v>
      </c>
    </row>
    <row r="306" spans="1:6" ht="25.5">
      <c r="A306" s="969" t="s">
        <v>2</v>
      </c>
      <c r="B306" s="530" t="s">
        <v>78</v>
      </c>
      <c r="C306" s="531"/>
      <c r="D306" s="532"/>
      <c r="E306" s="634"/>
      <c r="F306" s="88"/>
    </row>
    <row r="307" spans="1:6">
      <c r="A307" s="970"/>
      <c r="B307" s="534" t="s">
        <v>79</v>
      </c>
      <c r="C307" s="535" t="s">
        <v>138</v>
      </c>
      <c r="D307" s="536">
        <v>12</v>
      </c>
      <c r="E307" s="284"/>
      <c r="F307" s="330">
        <f>SUM(D307*E307)</f>
        <v>0</v>
      </c>
    </row>
    <row r="308" spans="1:6">
      <c r="A308" s="970"/>
      <c r="B308" s="534" t="s">
        <v>80</v>
      </c>
      <c r="C308" s="535" t="s">
        <v>138</v>
      </c>
      <c r="D308" s="536">
        <v>25</v>
      </c>
      <c r="E308" s="284"/>
      <c r="F308" s="330">
        <f>SUM(D308*E308)</f>
        <v>0</v>
      </c>
    </row>
    <row r="309" spans="1:6" ht="23.25" customHeight="1">
      <c r="A309" s="971"/>
      <c r="B309" s="537" t="s">
        <v>81</v>
      </c>
      <c r="C309" s="538" t="s">
        <v>138</v>
      </c>
      <c r="D309" s="539">
        <v>50</v>
      </c>
      <c r="E309" s="328"/>
      <c r="F309" s="330">
        <f>SUM(D309*E309)</f>
        <v>0</v>
      </c>
    </row>
    <row r="310" spans="1:6" ht="38.25">
      <c r="A310" s="516" t="s">
        <v>286</v>
      </c>
      <c r="B310" s="540" t="s">
        <v>441</v>
      </c>
      <c r="C310" s="384" t="s">
        <v>132</v>
      </c>
      <c r="D310" s="541">
        <v>1</v>
      </c>
      <c r="E310" s="329"/>
      <c r="F310" s="314">
        <f>SUM(D310*E310)</f>
        <v>0</v>
      </c>
    </row>
    <row r="311" spans="1:6">
      <c r="A311" s="521"/>
      <c r="B311" s="542"/>
      <c r="C311" s="475"/>
      <c r="D311" s="543"/>
      <c r="E311" s="543"/>
      <c r="F311" s="87"/>
    </row>
    <row r="312" spans="1:6" ht="38.25">
      <c r="A312" s="401" t="s">
        <v>4</v>
      </c>
      <c r="B312" s="544" t="s">
        <v>153</v>
      </c>
      <c r="C312" s="372" t="s">
        <v>132</v>
      </c>
      <c r="D312" s="321">
        <v>1</v>
      </c>
      <c r="E312" s="277"/>
      <c r="F312" s="287">
        <f>SUM(D312*E312)</f>
        <v>0</v>
      </c>
    </row>
    <row r="313" spans="1:6">
      <c r="A313" s="521"/>
      <c r="B313" s="412"/>
      <c r="C313" s="475"/>
      <c r="D313" s="363"/>
      <c r="E313" s="363"/>
      <c r="F313" s="87"/>
    </row>
    <row r="314" spans="1:6" ht="15.75" thickBot="1">
      <c r="A314" s="401" t="s">
        <v>5</v>
      </c>
      <c r="B314" s="545" t="s">
        <v>82</v>
      </c>
      <c r="C314" s="372" t="s">
        <v>209</v>
      </c>
      <c r="D314" s="321">
        <v>1</v>
      </c>
      <c r="E314" s="277"/>
      <c r="F314" s="287">
        <f>SUM(D314*E314)</f>
        <v>0</v>
      </c>
    </row>
    <row r="315" spans="1:6" ht="15.75" thickBot="1">
      <c r="A315" s="486"/>
      <c r="B315" s="407" t="s">
        <v>251</v>
      </c>
      <c r="C315" s="546"/>
      <c r="D315" s="489"/>
      <c r="E315" s="490"/>
      <c r="F315" s="315">
        <f>SUM(F307:F314)</f>
        <v>0</v>
      </c>
    </row>
    <row r="316" spans="1:6" ht="38.25" customHeight="1">
      <c r="A316" s="474"/>
      <c r="B316" s="491"/>
      <c r="C316" s="475"/>
      <c r="D316" s="363"/>
      <c r="E316" s="363"/>
      <c r="F316" s="363"/>
    </row>
    <row r="317" spans="1:6" ht="15.75">
      <c r="A317" s="1021" t="s">
        <v>254</v>
      </c>
      <c r="B317" s="1022"/>
      <c r="C317" s="1022"/>
      <c r="D317" s="547"/>
      <c r="E317" s="547"/>
      <c r="F317" s="548"/>
    </row>
    <row r="318" spans="1:6" ht="15.75">
      <c r="A318" s="549"/>
      <c r="B318" s="550"/>
      <c r="C318" s="551"/>
      <c r="D318" s="552"/>
      <c r="E318" s="552"/>
      <c r="F318" s="553"/>
    </row>
    <row r="319" spans="1:6">
      <c r="A319" s="554" t="s">
        <v>19</v>
      </c>
      <c r="B319" s="555" t="s">
        <v>61</v>
      </c>
      <c r="C319" s="556"/>
      <c r="D319" s="557"/>
      <c r="E319" s="557"/>
      <c r="F319" s="331">
        <f>F265</f>
        <v>0</v>
      </c>
    </row>
    <row r="320" spans="1:6">
      <c r="A320" s="554" t="s">
        <v>20</v>
      </c>
      <c r="B320" s="1023" t="s">
        <v>72</v>
      </c>
      <c r="C320" s="1023"/>
      <c r="D320" s="1023"/>
      <c r="E320" s="557"/>
      <c r="F320" s="331">
        <f>F302</f>
        <v>0</v>
      </c>
    </row>
    <row r="321" spans="1:6">
      <c r="A321" s="554" t="s">
        <v>25</v>
      </c>
      <c r="B321" s="555" t="s">
        <v>77</v>
      </c>
      <c r="C321" s="556"/>
      <c r="D321" s="557"/>
      <c r="E321" s="557"/>
      <c r="F321" s="331">
        <f>F315</f>
        <v>0</v>
      </c>
    </row>
    <row r="322" spans="1:6" ht="15.75" thickBot="1">
      <c r="A322" s="558"/>
      <c r="B322" s="559"/>
      <c r="C322" s="556"/>
      <c r="D322" s="557"/>
      <c r="E322" s="557"/>
      <c r="F322" s="332"/>
    </row>
    <row r="323" spans="1:6">
      <c r="A323" s="560"/>
      <c r="B323" s="561" t="s">
        <v>255</v>
      </c>
      <c r="C323" s="562"/>
      <c r="D323" s="563"/>
      <c r="E323" s="563"/>
      <c r="F323" s="333">
        <f>SUM(F319:F321)</f>
        <v>0</v>
      </c>
    </row>
    <row r="324" spans="1:6">
      <c r="A324" s="474"/>
      <c r="B324" s="491"/>
      <c r="C324" s="475"/>
      <c r="D324" s="363"/>
      <c r="E324" s="363"/>
      <c r="F324" s="363"/>
    </row>
    <row r="325" spans="1:6">
      <c r="A325" s="474"/>
      <c r="B325" s="491"/>
      <c r="C325" s="475"/>
      <c r="D325" s="363"/>
      <c r="E325" s="363"/>
      <c r="F325" s="363"/>
    </row>
    <row r="326" spans="1:6" ht="28.5" customHeight="1">
      <c r="A326" s="564" t="s">
        <v>4</v>
      </c>
      <c r="B326" s="1024" t="s">
        <v>354</v>
      </c>
      <c r="C326" s="1024"/>
      <c r="D326" s="1024"/>
      <c r="E326" s="1024"/>
      <c r="F326" s="1025"/>
    </row>
    <row r="327" spans="1:6" s="55" customFormat="1" ht="25.5">
      <c r="A327" s="368" t="s">
        <v>148</v>
      </c>
      <c r="B327" s="369" t="s">
        <v>285</v>
      </c>
      <c r="C327" s="368" t="s">
        <v>154</v>
      </c>
      <c r="D327" s="357" t="s">
        <v>142</v>
      </c>
      <c r="E327" s="415" t="s">
        <v>239</v>
      </c>
      <c r="F327" s="357" t="s">
        <v>143</v>
      </c>
    </row>
    <row r="328" spans="1:6" s="55" customFormat="1">
      <c r="A328" s="565"/>
      <c r="B328" s="369"/>
      <c r="C328" s="368"/>
      <c r="D328" s="357"/>
      <c r="E328" s="636"/>
      <c r="F328" s="357"/>
    </row>
    <row r="329" spans="1:6" ht="25.5" customHeight="1">
      <c r="A329" s="566">
        <v>1</v>
      </c>
      <c r="B329" s="567" t="s">
        <v>83</v>
      </c>
      <c r="C329" s="568" t="s">
        <v>138</v>
      </c>
      <c r="D329" s="569">
        <v>16</v>
      </c>
      <c r="E329" s="323"/>
      <c r="F329" s="287">
        <f t="shared" ref="F329:F331" si="8">SUM(D329*E329)</f>
        <v>0</v>
      </c>
    </row>
    <row r="330" spans="1:6" s="39" customFormat="1">
      <c r="A330" s="570"/>
      <c r="B330" s="571"/>
      <c r="C330" s="572"/>
      <c r="D330" s="573"/>
      <c r="E330" s="637"/>
      <c r="F330" s="286"/>
    </row>
    <row r="331" spans="1:6" ht="25.5">
      <c r="A331" s="566">
        <v>2</v>
      </c>
      <c r="B331" s="567" t="s">
        <v>409</v>
      </c>
      <c r="C331" s="568" t="s">
        <v>132</v>
      </c>
      <c r="D331" s="569">
        <v>5</v>
      </c>
      <c r="E331" s="323"/>
      <c r="F331" s="287">
        <f t="shared" si="8"/>
        <v>0</v>
      </c>
    </row>
    <row r="332" spans="1:6">
      <c r="A332" s="574"/>
      <c r="B332" s="575"/>
      <c r="C332" s="576"/>
      <c r="D332" s="577"/>
      <c r="E332" s="326"/>
      <c r="F332" s="334"/>
    </row>
    <row r="333" spans="1:6" ht="38.25">
      <c r="A333" s="566">
        <v>3</v>
      </c>
      <c r="B333" s="567" t="s">
        <v>84</v>
      </c>
      <c r="C333" s="568" t="s">
        <v>138</v>
      </c>
      <c r="D333" s="569">
        <v>30</v>
      </c>
      <c r="E333" s="323"/>
      <c r="F333" s="287">
        <f t="shared" ref="F333" si="9">SUM(D333*E333)</f>
        <v>0</v>
      </c>
    </row>
    <row r="334" spans="1:6">
      <c r="A334" s="574"/>
      <c r="B334" s="575"/>
      <c r="C334" s="576"/>
      <c r="D334" s="577"/>
      <c r="E334" s="326"/>
      <c r="F334" s="334"/>
    </row>
    <row r="335" spans="1:6">
      <c r="A335" s="566">
        <v>4</v>
      </c>
      <c r="B335" s="567" t="s">
        <v>85</v>
      </c>
      <c r="C335" s="568" t="s">
        <v>132</v>
      </c>
      <c r="D335" s="569">
        <v>25</v>
      </c>
      <c r="E335" s="323"/>
      <c r="F335" s="287">
        <f>SUM(D335*E335)</f>
        <v>0</v>
      </c>
    </row>
    <row r="336" spans="1:6">
      <c r="A336" s="574"/>
      <c r="B336" s="575"/>
      <c r="C336" s="576"/>
      <c r="D336" s="577"/>
      <c r="E336" s="326"/>
      <c r="F336" s="334"/>
    </row>
    <row r="337" spans="1:6">
      <c r="A337" s="566">
        <v>5</v>
      </c>
      <c r="B337" s="567" t="s">
        <v>86</v>
      </c>
      <c r="C337" s="568" t="s">
        <v>209</v>
      </c>
      <c r="D337" s="569">
        <v>1</v>
      </c>
      <c r="E337" s="323"/>
      <c r="F337" s="287">
        <f>SUM(D337*E337)</f>
        <v>0</v>
      </c>
    </row>
    <row r="338" spans="1:6">
      <c r="A338" s="851"/>
      <c r="B338" s="852"/>
      <c r="C338" s="853"/>
      <c r="D338" s="854"/>
      <c r="E338" s="855"/>
      <c r="F338" s="856"/>
    </row>
    <row r="339" spans="1:6" s="55" customFormat="1">
      <c r="A339" s="579">
        <v>6</v>
      </c>
      <c r="B339" s="1026" t="s">
        <v>355</v>
      </c>
      <c r="C339" s="906" t="s">
        <v>353</v>
      </c>
      <c r="D339" s="966">
        <v>35</v>
      </c>
      <c r="E339" s="910"/>
      <c r="F339" s="1031">
        <f>D339*E339</f>
        <v>0</v>
      </c>
    </row>
    <row r="340" spans="1:6" s="55" customFormat="1">
      <c r="A340" s="580"/>
      <c r="B340" s="1027"/>
      <c r="C340" s="1034"/>
      <c r="D340" s="967"/>
      <c r="E340" s="965"/>
      <c r="F340" s="1032"/>
    </row>
    <row r="341" spans="1:6" s="55" customFormat="1">
      <c r="A341" s="580"/>
      <c r="B341" s="1027"/>
      <c r="C341" s="1034"/>
      <c r="D341" s="967"/>
      <c r="E341" s="965"/>
      <c r="F341" s="1032"/>
    </row>
    <row r="342" spans="1:6" s="55" customFormat="1">
      <c r="A342" s="581"/>
      <c r="B342" s="1028"/>
      <c r="C342" s="907"/>
      <c r="D342" s="968"/>
      <c r="E342" s="911"/>
      <c r="F342" s="1033"/>
    </row>
    <row r="343" spans="1:6" s="202" customFormat="1">
      <c r="A343" s="857"/>
      <c r="B343" s="594"/>
      <c r="C343" s="648"/>
      <c r="D343" s="858"/>
      <c r="E343" s="859"/>
      <c r="F343" s="860"/>
    </row>
    <row r="344" spans="1:6" s="55" customFormat="1" ht="15" customHeight="1">
      <c r="A344" s="579">
        <v>7</v>
      </c>
      <c r="B344" s="1046" t="s">
        <v>504</v>
      </c>
      <c r="C344" s="906" t="s">
        <v>132</v>
      </c>
      <c r="D344" s="1062">
        <v>2</v>
      </c>
      <c r="E344" s="910"/>
      <c r="F344" s="1127">
        <f>D344*E344</f>
        <v>0</v>
      </c>
    </row>
    <row r="345" spans="1:6" s="55" customFormat="1">
      <c r="A345" s="580"/>
      <c r="B345" s="1048"/>
      <c r="C345" s="1034"/>
      <c r="D345" s="1063"/>
      <c r="E345" s="965"/>
      <c r="F345" s="1128"/>
    </row>
    <row r="346" spans="1:6" s="55" customFormat="1">
      <c r="A346" s="581"/>
      <c r="B346" s="1047"/>
      <c r="C346" s="907"/>
      <c r="D346" s="1064"/>
      <c r="E346" s="911"/>
      <c r="F346" s="1129"/>
    </row>
    <row r="347" spans="1:6" s="55" customFormat="1">
      <c r="A347" s="840"/>
      <c r="B347" s="861"/>
      <c r="C347" s="648"/>
      <c r="D347" s="858"/>
      <c r="E347" s="859"/>
      <c r="F347" s="860"/>
    </row>
    <row r="348" spans="1:6" s="55" customFormat="1" ht="15" customHeight="1">
      <c r="A348" s="579">
        <v>8</v>
      </c>
      <c r="B348" s="1046" t="s">
        <v>503</v>
      </c>
      <c r="C348" s="906" t="s">
        <v>132</v>
      </c>
      <c r="D348" s="1062">
        <v>6</v>
      </c>
      <c r="E348" s="910"/>
      <c r="F348" s="1127">
        <f>D348*E348</f>
        <v>0</v>
      </c>
    </row>
    <row r="349" spans="1:6" s="55" customFormat="1">
      <c r="A349" s="580"/>
      <c r="B349" s="1048"/>
      <c r="C349" s="1034"/>
      <c r="D349" s="1063"/>
      <c r="E349" s="965"/>
      <c r="F349" s="1128"/>
    </row>
    <row r="350" spans="1:6" s="55" customFormat="1">
      <c r="A350" s="581"/>
      <c r="B350" s="1047"/>
      <c r="C350" s="907"/>
      <c r="D350" s="1064"/>
      <c r="E350" s="911"/>
      <c r="F350" s="1129"/>
    </row>
    <row r="351" spans="1:6" s="55" customFormat="1">
      <c r="A351" s="862"/>
      <c r="B351" s="863"/>
      <c r="C351" s="864"/>
      <c r="D351" s="865"/>
      <c r="E351" s="866"/>
      <c r="F351" s="867"/>
    </row>
    <row r="352" spans="1:6" s="55" customFormat="1" ht="15" customHeight="1">
      <c r="A352" s="579">
        <v>9</v>
      </c>
      <c r="B352" s="1046" t="s">
        <v>442</v>
      </c>
      <c r="C352" s="906" t="s">
        <v>138</v>
      </c>
      <c r="D352" s="1062">
        <v>25</v>
      </c>
      <c r="E352" s="1130"/>
      <c r="F352" s="1127">
        <f>D352*E352</f>
        <v>0</v>
      </c>
    </row>
    <row r="353" spans="1:6" s="55" customFormat="1">
      <c r="A353" s="581"/>
      <c r="B353" s="1047"/>
      <c r="C353" s="907"/>
      <c r="D353" s="1064"/>
      <c r="E353" s="1131"/>
      <c r="F353" s="1129"/>
    </row>
    <row r="354" spans="1:6" s="55" customFormat="1">
      <c r="A354" s="587"/>
      <c r="B354" s="584"/>
      <c r="C354" s="585"/>
      <c r="D354" s="586"/>
      <c r="E354" s="836"/>
      <c r="F354" s="868"/>
    </row>
    <row r="355" spans="1:6" s="55" customFormat="1">
      <c r="A355" s="579">
        <v>10</v>
      </c>
      <c r="B355" s="1046" t="s">
        <v>505</v>
      </c>
      <c r="C355" s="906" t="s">
        <v>132</v>
      </c>
      <c r="D355" s="1062">
        <v>2</v>
      </c>
      <c r="E355" s="1130"/>
      <c r="F355" s="1127">
        <f>SUM(E355*D355)</f>
        <v>0</v>
      </c>
    </row>
    <row r="356" spans="1:6" s="55" customFormat="1">
      <c r="A356" s="581"/>
      <c r="B356" s="1047"/>
      <c r="C356" s="907"/>
      <c r="D356" s="1064"/>
      <c r="E356" s="1131"/>
      <c r="F356" s="1129"/>
    </row>
    <row r="357" spans="1:6" s="55" customFormat="1">
      <c r="A357" s="587"/>
      <c r="B357" s="582"/>
      <c r="C357" s="588"/>
      <c r="D357" s="589"/>
      <c r="E357" s="835"/>
      <c r="F357" s="869"/>
    </row>
    <row r="358" spans="1:6" s="55" customFormat="1">
      <c r="A358" s="579">
        <v>11</v>
      </c>
      <c r="B358" s="590" t="s">
        <v>443</v>
      </c>
      <c r="C358" s="906" t="s">
        <v>132</v>
      </c>
      <c r="D358" s="908">
        <v>2</v>
      </c>
      <c r="E358" s="910"/>
      <c r="F358" s="912">
        <f>D358*E358</f>
        <v>0</v>
      </c>
    </row>
    <row r="359" spans="1:6" s="55" customFormat="1">
      <c r="A359" s="581"/>
      <c r="B359" s="591"/>
      <c r="C359" s="907"/>
      <c r="D359" s="909"/>
      <c r="E359" s="911"/>
      <c r="F359" s="913"/>
    </row>
    <row r="360" spans="1:6" s="55" customFormat="1">
      <c r="A360" s="583"/>
      <c r="B360" s="582"/>
      <c r="C360" s="592"/>
      <c r="D360" s="593"/>
      <c r="E360" s="837"/>
      <c r="F360" s="335"/>
    </row>
    <row r="361" spans="1:6" s="55" customFormat="1">
      <c r="A361" s="579">
        <v>12</v>
      </c>
      <c r="B361" s="1046" t="s">
        <v>410</v>
      </c>
      <c r="C361" s="906" t="s">
        <v>132</v>
      </c>
      <c r="D361" s="908">
        <v>26</v>
      </c>
      <c r="E361" s="914"/>
      <c r="F361" s="912">
        <f>D361*E361</f>
        <v>0</v>
      </c>
    </row>
    <row r="362" spans="1:6" s="55" customFormat="1">
      <c r="A362" s="581"/>
      <c r="B362" s="1047"/>
      <c r="C362" s="907"/>
      <c r="D362" s="909"/>
      <c r="E362" s="915"/>
      <c r="F362" s="913"/>
    </row>
    <row r="363" spans="1:6" s="55" customFormat="1">
      <c r="A363" s="583"/>
      <c r="B363" s="582"/>
      <c r="C363" s="592"/>
      <c r="D363" s="593"/>
      <c r="E363" s="838"/>
      <c r="F363" s="231"/>
    </row>
    <row r="364" spans="1:6" s="55" customFormat="1" ht="37.5" customHeight="1">
      <c r="A364" s="380">
        <v>13</v>
      </c>
      <c r="B364" s="594" t="s">
        <v>356</v>
      </c>
      <c r="C364" s="595" t="s">
        <v>209</v>
      </c>
      <c r="D364" s="596">
        <v>1</v>
      </c>
      <c r="E364" s="323"/>
      <c r="F364" s="336">
        <f>SUM(E364*D364)</f>
        <v>0</v>
      </c>
    </row>
    <row r="365" spans="1:6">
      <c r="A365" s="574"/>
      <c r="B365" s="597"/>
      <c r="C365" s="598"/>
      <c r="D365" s="599"/>
      <c r="E365" s="639"/>
      <c r="F365" s="232"/>
    </row>
    <row r="366" spans="1:6" ht="24.95" customHeight="1">
      <c r="A366" s="600">
        <v>14</v>
      </c>
      <c r="B366" s="1046" t="s">
        <v>357</v>
      </c>
      <c r="C366" s="906" t="s">
        <v>138</v>
      </c>
      <c r="D366" s="1062">
        <v>25</v>
      </c>
      <c r="E366" s="910"/>
      <c r="F366" s="1031">
        <f>D366*E366</f>
        <v>0</v>
      </c>
    </row>
    <row r="367" spans="1:6" ht="24.95" customHeight="1">
      <c r="A367" s="601"/>
      <c r="B367" s="1048"/>
      <c r="C367" s="1034"/>
      <c r="D367" s="1063"/>
      <c r="E367" s="965"/>
      <c r="F367" s="1032"/>
    </row>
    <row r="368" spans="1:6" ht="24.95" customHeight="1">
      <c r="A368" s="602"/>
      <c r="B368" s="1047"/>
      <c r="C368" s="907"/>
      <c r="D368" s="1064"/>
      <c r="E368" s="911"/>
      <c r="F368" s="1033"/>
    </row>
    <row r="369" spans="1:6" s="204" customFormat="1">
      <c r="A369" s="603"/>
      <c r="B369" s="604"/>
      <c r="C369" s="605"/>
      <c r="D369" s="606"/>
      <c r="E369" s="640"/>
      <c r="F369" s="233"/>
    </row>
    <row r="370" spans="1:6" ht="25.5">
      <c r="A370" s="600">
        <v>15</v>
      </c>
      <c r="B370" s="607" t="s">
        <v>358</v>
      </c>
      <c r="C370" s="1065"/>
      <c r="D370" s="1066"/>
      <c r="E370" s="1066"/>
      <c r="F370" s="1067"/>
    </row>
    <row r="371" spans="1:6">
      <c r="A371" s="601"/>
      <c r="B371" s="608" t="s">
        <v>444</v>
      </c>
      <c r="C371" s="609" t="s">
        <v>138</v>
      </c>
      <c r="D371" s="610">
        <v>15</v>
      </c>
      <c r="E371" s="641"/>
      <c r="F371" s="286">
        <f t="shared" ref="F371:F373" si="10">SUM(D371*E371)</f>
        <v>0</v>
      </c>
    </row>
    <row r="372" spans="1:6">
      <c r="A372" s="601"/>
      <c r="B372" s="608" t="s">
        <v>445</v>
      </c>
      <c r="C372" s="609" t="s">
        <v>138</v>
      </c>
      <c r="D372" s="610">
        <v>10</v>
      </c>
      <c r="E372" s="641"/>
      <c r="F372" s="286">
        <f t="shared" si="10"/>
        <v>0</v>
      </c>
    </row>
    <row r="373" spans="1:6">
      <c r="A373" s="602"/>
      <c r="B373" s="611" t="s">
        <v>445</v>
      </c>
      <c r="C373" s="609" t="s">
        <v>138</v>
      </c>
      <c r="D373" s="610">
        <v>5</v>
      </c>
      <c r="E373" s="641"/>
      <c r="F373" s="286">
        <f t="shared" si="10"/>
        <v>0</v>
      </c>
    </row>
    <row r="374" spans="1:6" ht="15.75" thickBot="1">
      <c r="A374" s="578"/>
      <c r="B374" s="575"/>
      <c r="C374" s="576"/>
      <c r="D374" s="577"/>
      <c r="E374" s="638"/>
      <c r="F374" s="203"/>
    </row>
    <row r="375" spans="1:6" ht="15.75" thickBot="1">
      <c r="A375" s="612"/>
      <c r="B375" s="613" t="s">
        <v>252</v>
      </c>
      <c r="C375" s="614"/>
      <c r="D375" s="615"/>
      <c r="E375" s="642"/>
      <c r="F375" s="337">
        <f>SUM(F329:F374)</f>
        <v>0</v>
      </c>
    </row>
    <row r="376" spans="1:6">
      <c r="A376" s="474"/>
      <c r="B376" s="491"/>
      <c r="C376" s="475"/>
      <c r="D376" s="363"/>
      <c r="E376" s="643"/>
      <c r="F376" s="16"/>
    </row>
    <row r="377" spans="1:6">
      <c r="A377" s="474"/>
      <c r="B377" s="491"/>
      <c r="C377" s="475"/>
      <c r="D377" s="363"/>
      <c r="E377" s="643"/>
      <c r="F377" s="16"/>
    </row>
    <row r="378" spans="1:6">
      <c r="A378" s="564" t="s">
        <v>5</v>
      </c>
      <c r="B378" s="616" t="s">
        <v>87</v>
      </c>
      <c r="C378" s="617"/>
      <c r="D378" s="618"/>
      <c r="E378" s="644"/>
      <c r="F378" s="110"/>
    </row>
    <row r="379" spans="1:6" s="55" customFormat="1" ht="25.5">
      <c r="A379" s="368" t="s">
        <v>148</v>
      </c>
      <c r="B379" s="369" t="s">
        <v>285</v>
      </c>
      <c r="C379" s="368" t="s">
        <v>154</v>
      </c>
      <c r="D379" s="357" t="s">
        <v>142</v>
      </c>
      <c r="E379" s="636" t="s">
        <v>239</v>
      </c>
      <c r="F379" s="24" t="s">
        <v>143</v>
      </c>
    </row>
    <row r="380" spans="1:6" ht="32.25" customHeight="1">
      <c r="A380" s="619" t="s">
        <v>2</v>
      </c>
      <c r="B380" s="1060" t="s">
        <v>411</v>
      </c>
      <c r="C380" s="1049" t="s">
        <v>132</v>
      </c>
      <c r="D380" s="1050">
        <v>1</v>
      </c>
      <c r="E380" s="1051"/>
      <c r="F380" s="937">
        <f>D380*E380</f>
        <v>0</v>
      </c>
    </row>
    <row r="381" spans="1:6">
      <c r="A381" s="620"/>
      <c r="B381" s="1061"/>
      <c r="C381" s="1049"/>
      <c r="D381" s="1050"/>
      <c r="E381" s="1051"/>
      <c r="F381" s="937"/>
    </row>
    <row r="382" spans="1:6">
      <c r="A382" s="621"/>
      <c r="B382" s="622"/>
      <c r="C382" s="413"/>
      <c r="D382" s="414"/>
      <c r="E382" s="645"/>
      <c r="F382" s="306"/>
    </row>
    <row r="383" spans="1:6" ht="32.25" customHeight="1">
      <c r="A383" s="623" t="s">
        <v>4</v>
      </c>
      <c r="B383" s="1060" t="s">
        <v>157</v>
      </c>
      <c r="C383" s="1052" t="s">
        <v>132</v>
      </c>
      <c r="D383" s="1054">
        <v>1</v>
      </c>
      <c r="E383" s="1056"/>
      <c r="F383" s="1058">
        <f>D383*E383</f>
        <v>0</v>
      </c>
    </row>
    <row r="384" spans="1:6">
      <c r="A384" s="624"/>
      <c r="B384" s="1061"/>
      <c r="C384" s="1053"/>
      <c r="D384" s="1055"/>
      <c r="E384" s="1057"/>
      <c r="F384" s="1059"/>
    </row>
    <row r="385" spans="1:6">
      <c r="A385" s="621"/>
      <c r="B385" s="622"/>
      <c r="C385" s="413"/>
      <c r="D385" s="414"/>
      <c r="E385" s="645"/>
      <c r="F385" s="306"/>
    </row>
    <row r="386" spans="1:6" ht="58.5" customHeight="1">
      <c r="A386" s="623" t="s">
        <v>5</v>
      </c>
      <c r="B386" s="1060" t="s">
        <v>446</v>
      </c>
      <c r="C386" s="1049" t="s">
        <v>139</v>
      </c>
      <c r="D386" s="1050">
        <v>55</v>
      </c>
      <c r="E386" s="1051"/>
      <c r="F386" s="937">
        <f>D386*E386</f>
        <v>0</v>
      </c>
    </row>
    <row r="387" spans="1:6">
      <c r="A387" s="624"/>
      <c r="B387" s="1061"/>
      <c r="C387" s="1049"/>
      <c r="D387" s="1050"/>
      <c r="E387" s="1051"/>
      <c r="F387" s="937"/>
    </row>
    <row r="388" spans="1:6">
      <c r="A388" s="621"/>
      <c r="B388" s="625"/>
      <c r="C388" s="413"/>
      <c r="D388" s="414"/>
      <c r="E388" s="645"/>
      <c r="F388" s="306"/>
    </row>
    <row r="389" spans="1:6" ht="40.5" customHeight="1">
      <c r="A389" s="401" t="s">
        <v>6</v>
      </c>
      <c r="B389" s="520" t="s">
        <v>221</v>
      </c>
      <c r="C389" s="372" t="s">
        <v>209</v>
      </c>
      <c r="D389" s="321">
        <v>1</v>
      </c>
      <c r="E389" s="323"/>
      <c r="F389" s="342">
        <f>D389*E389</f>
        <v>0</v>
      </c>
    </row>
    <row r="390" spans="1:6">
      <c r="A390" s="521"/>
      <c r="B390" s="491"/>
      <c r="C390" s="475"/>
      <c r="D390" s="363"/>
      <c r="E390" s="646"/>
      <c r="F390" s="88"/>
    </row>
    <row r="391" spans="1:6">
      <c r="A391" s="401" t="s">
        <v>21</v>
      </c>
      <c r="B391" s="545" t="s">
        <v>88</v>
      </c>
      <c r="C391" s="372" t="s">
        <v>209</v>
      </c>
      <c r="D391" s="321">
        <v>1</v>
      </c>
      <c r="E391" s="323"/>
      <c r="F391" s="287">
        <f>D391*E391</f>
        <v>0</v>
      </c>
    </row>
    <row r="392" spans="1:6">
      <c r="A392" s="521"/>
      <c r="B392" s="491"/>
      <c r="C392" s="475"/>
      <c r="D392" s="363"/>
      <c r="E392" s="647"/>
      <c r="F392" s="306"/>
    </row>
    <row r="393" spans="1:6" ht="27.75" customHeight="1">
      <c r="A393" s="516" t="s">
        <v>22</v>
      </c>
      <c r="B393" s="381" t="s">
        <v>448</v>
      </c>
      <c r="C393" s="384" t="s">
        <v>132</v>
      </c>
      <c r="D393" s="327">
        <v>2</v>
      </c>
      <c r="E393" s="323"/>
      <c r="F393" s="350">
        <f>SUM(D393*E393)</f>
        <v>0</v>
      </c>
    </row>
    <row r="394" spans="1:6">
      <c r="A394" s="626"/>
      <c r="B394" s="627"/>
      <c r="C394" s="628"/>
      <c r="D394" s="629"/>
      <c r="E394" s="647"/>
      <c r="F394" s="343"/>
    </row>
    <row r="395" spans="1:6" ht="25.5">
      <c r="A395" s="516" t="s">
        <v>23</v>
      </c>
      <c r="B395" s="381" t="s">
        <v>447</v>
      </c>
      <c r="C395" s="384" t="s">
        <v>132</v>
      </c>
      <c r="D395" s="327">
        <v>2</v>
      </c>
      <c r="E395" s="323"/>
      <c r="F395" s="350">
        <f>SUM(D395*E395)</f>
        <v>0</v>
      </c>
    </row>
    <row r="396" spans="1:6">
      <c r="A396" s="626"/>
      <c r="B396" s="627"/>
      <c r="C396" s="628"/>
      <c r="D396" s="629"/>
      <c r="E396" s="647"/>
      <c r="F396" s="343"/>
    </row>
    <row r="397" spans="1:6" ht="25.5">
      <c r="A397" s="516" t="s">
        <v>24</v>
      </c>
      <c r="B397" s="381" t="s">
        <v>359</v>
      </c>
      <c r="C397" s="384" t="s">
        <v>132</v>
      </c>
      <c r="D397" s="327">
        <v>2</v>
      </c>
      <c r="E397" s="323"/>
      <c r="F397" s="350">
        <f>SUM(D397*E397)</f>
        <v>0</v>
      </c>
    </row>
    <row r="398" spans="1:6">
      <c r="A398" s="626"/>
      <c r="B398" s="627"/>
      <c r="C398" s="628"/>
      <c r="D398" s="629"/>
      <c r="E398" s="647"/>
      <c r="F398" s="343"/>
    </row>
    <row r="399" spans="1:6" ht="25.5">
      <c r="A399" s="516" t="s">
        <v>27</v>
      </c>
      <c r="B399" s="381" t="s">
        <v>360</v>
      </c>
      <c r="C399" s="384" t="s">
        <v>132</v>
      </c>
      <c r="D399" s="327">
        <v>2</v>
      </c>
      <c r="E399" s="323"/>
      <c r="F399" s="350">
        <f>SUM(D399*E399)</f>
        <v>0</v>
      </c>
    </row>
    <row r="400" spans="1:6">
      <c r="A400" s="626"/>
      <c r="B400" s="627"/>
      <c r="C400" s="628"/>
      <c r="D400" s="629"/>
      <c r="E400" s="647"/>
      <c r="F400" s="343"/>
    </row>
    <row r="401" spans="1:6" ht="25.5">
      <c r="A401" s="516" t="s">
        <v>28</v>
      </c>
      <c r="B401" s="381" t="s">
        <v>361</v>
      </c>
      <c r="C401" s="384" t="s">
        <v>209</v>
      </c>
      <c r="D401" s="327">
        <v>1</v>
      </c>
      <c r="E401" s="323"/>
      <c r="F401" s="350">
        <f>SUM(D401*E401)</f>
        <v>0</v>
      </c>
    </row>
    <row r="402" spans="1:6" ht="15.75" thickBot="1">
      <c r="A402" s="474"/>
      <c r="B402" s="412"/>
      <c r="C402" s="475"/>
      <c r="D402" s="363"/>
      <c r="E402" s="363"/>
      <c r="F402" s="111"/>
    </row>
    <row r="403" spans="1:6" ht="15.75" thickBot="1">
      <c r="A403" s="630"/>
      <c r="B403" s="407" t="s">
        <v>253</v>
      </c>
      <c r="C403" s="631"/>
      <c r="D403" s="632"/>
      <c r="E403" s="632"/>
      <c r="F403" s="337">
        <f>SUM(F380:F402)</f>
        <v>0</v>
      </c>
    </row>
    <row r="404" spans="1:6">
      <c r="A404" s="474"/>
      <c r="B404" s="412"/>
      <c r="C404" s="475"/>
      <c r="D404" s="363"/>
      <c r="E404" s="363"/>
      <c r="F404" s="363"/>
    </row>
    <row r="405" spans="1:6">
      <c r="A405" s="474"/>
      <c r="B405" s="633"/>
      <c r="C405" s="475"/>
      <c r="D405" s="363"/>
      <c r="E405" s="363"/>
      <c r="F405" s="363"/>
    </row>
    <row r="406" spans="1:6">
      <c r="A406" s="474"/>
      <c r="B406" s="412"/>
      <c r="C406" s="475"/>
      <c r="D406" s="363"/>
      <c r="E406" s="363"/>
      <c r="F406" s="363"/>
    </row>
    <row r="407" spans="1:6" ht="15.75" customHeight="1">
      <c r="A407" s="1068" t="s">
        <v>256</v>
      </c>
      <c r="B407" s="1069"/>
      <c r="C407" s="1069"/>
      <c r="D407" s="1069"/>
      <c r="E407" s="1069"/>
      <c r="F407" s="1070"/>
    </row>
    <row r="408" spans="1:6">
      <c r="A408" s="558"/>
      <c r="B408" s="559"/>
      <c r="C408" s="556"/>
      <c r="D408" s="557"/>
      <c r="E408" s="557"/>
      <c r="F408" s="649"/>
    </row>
    <row r="409" spans="1:6">
      <c r="A409" s="554" t="s">
        <v>2</v>
      </c>
      <c r="B409" s="555" t="s">
        <v>222</v>
      </c>
      <c r="C409" s="556"/>
      <c r="D409" s="557"/>
      <c r="E409" s="650"/>
      <c r="F409" s="331">
        <f>F323</f>
        <v>0</v>
      </c>
    </row>
    <row r="410" spans="1:6" ht="28.5" customHeight="1">
      <c r="A410" s="554" t="s">
        <v>4</v>
      </c>
      <c r="B410" s="1023" t="str">
        <f>B326</f>
        <v>SUSTAV ZAŠTITE OD UDARA MUNJE (LPS) I IZJEDNAČENJE POTENCIJALA</v>
      </c>
      <c r="C410" s="1023"/>
      <c r="D410" s="1023"/>
      <c r="E410" s="1023"/>
      <c r="F410" s="331">
        <f>F375</f>
        <v>0</v>
      </c>
    </row>
    <row r="411" spans="1:6" ht="15.75" thickBot="1">
      <c r="A411" s="554" t="s">
        <v>5</v>
      </c>
      <c r="B411" s="555" t="s">
        <v>87</v>
      </c>
      <c r="C411" s="556"/>
      <c r="D411" s="557"/>
      <c r="E411" s="557"/>
      <c r="F411" s="331">
        <f>F403</f>
        <v>0</v>
      </c>
    </row>
    <row r="412" spans="1:6" ht="25.5" customHeight="1">
      <c r="A412" s="1071" t="s">
        <v>158</v>
      </c>
      <c r="B412" s="1072"/>
      <c r="C412" s="562"/>
      <c r="D412" s="563"/>
      <c r="E412" s="1073">
        <f>SUM(F409:F411)</f>
        <v>0</v>
      </c>
      <c r="F412" s="1074"/>
    </row>
    <row r="413" spans="1:6">
      <c r="A413" s="474"/>
      <c r="B413" s="491"/>
      <c r="C413" s="475"/>
      <c r="D413" s="363"/>
      <c r="E413" s="363"/>
      <c r="F413" s="363"/>
    </row>
    <row r="414" spans="1:6">
      <c r="A414" s="423"/>
      <c r="B414" s="424"/>
      <c r="C414" s="425"/>
      <c r="D414" s="405"/>
      <c r="E414" s="405"/>
      <c r="F414" s="419"/>
    </row>
    <row r="415" spans="1:6">
      <c r="A415" s="423"/>
      <c r="B415" s="424"/>
      <c r="C415" s="425"/>
      <c r="D415" s="405"/>
      <c r="E415" s="405"/>
      <c r="F415" s="405"/>
    </row>
    <row r="416" spans="1:6">
      <c r="A416" s="474"/>
      <c r="B416" s="491"/>
      <c r="C416" s="475"/>
      <c r="D416" s="363"/>
      <c r="E416" s="363"/>
      <c r="F416" s="363"/>
    </row>
    <row r="417" spans="1:6" ht="21" customHeight="1">
      <c r="A417" s="1075" t="s">
        <v>257</v>
      </c>
      <c r="B417" s="1075"/>
      <c r="C417" s="1075"/>
      <c r="D417" s="1075"/>
      <c r="E417" s="1075"/>
      <c r="F417" s="1075"/>
    </row>
    <row r="418" spans="1:6" s="39" customFormat="1" ht="15.75">
      <c r="A418" s="651"/>
      <c r="B418" s="652"/>
      <c r="C418" s="651"/>
      <c r="D418" s="651"/>
      <c r="E418" s="651"/>
      <c r="F418" s="651"/>
    </row>
    <row r="419" spans="1:6" s="39" customFormat="1" ht="15.75">
      <c r="A419" s="651"/>
      <c r="B419" s="652" t="s">
        <v>401</v>
      </c>
      <c r="C419" s="651"/>
      <c r="D419" s="651"/>
      <c r="E419" s="651"/>
      <c r="F419" s="651"/>
    </row>
    <row r="420" spans="1:6" ht="84" customHeight="1">
      <c r="A420" s="474"/>
      <c r="B420" s="1124" t="s">
        <v>402</v>
      </c>
      <c r="C420" s="1124"/>
      <c r="D420" s="1124"/>
      <c r="E420" s="1124"/>
      <c r="F420" s="1124"/>
    </row>
    <row r="421" spans="1:6" s="55" customFormat="1" ht="25.5">
      <c r="A421" s="368" t="s">
        <v>148</v>
      </c>
      <c r="B421" s="369" t="s">
        <v>285</v>
      </c>
      <c r="C421" s="368" t="s">
        <v>154</v>
      </c>
      <c r="D421" s="357" t="s">
        <v>142</v>
      </c>
      <c r="E421" s="415" t="s">
        <v>239</v>
      </c>
      <c r="F421" s="357" t="s">
        <v>143</v>
      </c>
    </row>
    <row r="422" spans="1:6">
      <c r="A422" s="870" t="s">
        <v>26</v>
      </c>
      <c r="B422" s="871" t="s">
        <v>90</v>
      </c>
      <c r="C422" s="872"/>
      <c r="D422" s="873"/>
      <c r="E422" s="873"/>
      <c r="F422" s="874"/>
    </row>
    <row r="423" spans="1:6" ht="293.25" customHeight="1">
      <c r="A423" s="654" t="s">
        <v>165</v>
      </c>
      <c r="B423" s="655" t="s">
        <v>159</v>
      </c>
      <c r="C423" s="656"/>
      <c r="D423" s="657"/>
      <c r="E423" s="657"/>
      <c r="F423" s="658"/>
    </row>
    <row r="424" spans="1:6" ht="123.75" customHeight="1">
      <c r="A424" s="521"/>
      <c r="B424" s="659" t="s">
        <v>407</v>
      </c>
      <c r="C424" s="475"/>
      <c r="D424" s="629"/>
      <c r="E424" s="363"/>
      <c r="F424" s="660"/>
    </row>
    <row r="425" spans="1:6" ht="17.25" customHeight="1">
      <c r="A425" s="521"/>
      <c r="B425" s="659" t="s">
        <v>393</v>
      </c>
      <c r="C425" s="475"/>
      <c r="D425" s="363"/>
      <c r="E425" s="363"/>
      <c r="F425" s="660"/>
    </row>
    <row r="426" spans="1:6" ht="17.25" customHeight="1">
      <c r="A426" s="521"/>
      <c r="B426" s="659" t="s">
        <v>394</v>
      </c>
      <c r="C426" s="475"/>
      <c r="D426" s="363"/>
      <c r="E426" s="363"/>
      <c r="F426" s="660"/>
    </row>
    <row r="427" spans="1:6" ht="17.25" customHeight="1">
      <c r="A427" s="521"/>
      <c r="B427" s="659" t="s">
        <v>395</v>
      </c>
      <c r="C427" s="475"/>
      <c r="D427" s="363"/>
      <c r="E427" s="363"/>
      <c r="F427" s="660"/>
    </row>
    <row r="428" spans="1:6" ht="17.25" customHeight="1">
      <c r="A428" s="521"/>
      <c r="B428" s="659" t="s">
        <v>396</v>
      </c>
      <c r="C428" s="475"/>
      <c r="D428" s="363"/>
      <c r="E428" s="363"/>
      <c r="F428" s="660"/>
    </row>
    <row r="429" spans="1:6" ht="154.5" customHeight="1">
      <c r="A429" s="521"/>
      <c r="B429" s="661" t="s">
        <v>506</v>
      </c>
      <c r="C429" s="475"/>
      <c r="D429" s="363"/>
      <c r="E429" s="363"/>
      <c r="F429" s="660"/>
    </row>
    <row r="430" spans="1:6" ht="81" customHeight="1">
      <c r="A430" s="521"/>
      <c r="B430" s="662" t="s">
        <v>392</v>
      </c>
      <c r="C430" s="475"/>
      <c r="D430" s="363"/>
      <c r="E430" s="363"/>
      <c r="F430" s="660"/>
    </row>
    <row r="431" spans="1:6">
      <c r="A431" s="198"/>
      <c r="B431" s="663"/>
      <c r="C431" s="372" t="s">
        <v>209</v>
      </c>
      <c r="D431" s="321">
        <v>1</v>
      </c>
      <c r="E431" s="277"/>
      <c r="F431" s="342">
        <f>SUM(D431*E431)</f>
        <v>0</v>
      </c>
    </row>
    <row r="432" spans="1:6">
      <c r="A432" s="7"/>
      <c r="B432" s="664"/>
      <c r="C432" s="497"/>
      <c r="D432" s="665"/>
    </row>
    <row r="433" spans="1:6" ht="89.25" customHeight="1">
      <c r="A433" s="938" t="s">
        <v>20</v>
      </c>
      <c r="B433" s="1098" t="s">
        <v>223</v>
      </c>
      <c r="C433" s="1132"/>
      <c r="D433" s="1133"/>
      <c r="E433" s="1133"/>
      <c r="F433" s="1134"/>
    </row>
    <row r="434" spans="1:6">
      <c r="A434" s="939"/>
      <c r="B434" s="1099"/>
      <c r="C434" s="263" t="s">
        <v>209</v>
      </c>
      <c r="D434" s="264">
        <v>1</v>
      </c>
      <c r="E434" s="277"/>
      <c r="F434" s="342">
        <f>SUM(D434*E434)</f>
        <v>0</v>
      </c>
    </row>
    <row r="435" spans="1:6">
      <c r="A435" s="654"/>
      <c r="B435" s="875"/>
      <c r="C435" s="656"/>
      <c r="D435" s="657"/>
      <c r="E435" s="876"/>
      <c r="F435" s="877"/>
    </row>
    <row r="436" spans="1:6" ht="70.5" customHeight="1">
      <c r="A436" s="938" t="s">
        <v>25</v>
      </c>
      <c r="B436" s="1098" t="s">
        <v>224</v>
      </c>
      <c r="C436" s="940" t="s">
        <v>209</v>
      </c>
      <c r="D436" s="1015">
        <v>1</v>
      </c>
      <c r="E436" s="1135"/>
      <c r="F436" s="1076">
        <f>SUM(D436*E436)</f>
        <v>0</v>
      </c>
    </row>
    <row r="437" spans="1:6">
      <c r="A437" s="939"/>
      <c r="B437" s="1099"/>
      <c r="C437" s="941"/>
      <c r="D437" s="1016"/>
      <c r="E437" s="1136"/>
      <c r="F437" s="1077"/>
    </row>
    <row r="438" spans="1:6">
      <c r="A438" s="533"/>
      <c r="B438" s="878"/>
      <c r="C438" s="879"/>
      <c r="D438" s="880"/>
      <c r="E438" s="289"/>
      <c r="F438" s="290"/>
    </row>
    <row r="439" spans="1:6" ht="29.25" customHeight="1">
      <c r="A439" s="666" t="s">
        <v>166</v>
      </c>
      <c r="B439" s="668" t="s">
        <v>181</v>
      </c>
      <c r="C439" s="940" t="s">
        <v>132</v>
      </c>
      <c r="D439" s="1015">
        <v>1</v>
      </c>
      <c r="E439" s="935"/>
      <c r="F439" s="1076">
        <f>SUM(D439*E439)</f>
        <v>0</v>
      </c>
    </row>
    <row r="440" spans="1:6">
      <c r="A440" s="667"/>
      <c r="B440" s="669"/>
      <c r="C440" s="941"/>
      <c r="D440" s="1016"/>
      <c r="E440" s="936"/>
      <c r="F440" s="1077"/>
    </row>
    <row r="441" spans="1:6">
      <c r="A441" s="533"/>
      <c r="B441" s="878"/>
      <c r="C441" s="879"/>
      <c r="D441" s="880"/>
      <c r="E441" s="128"/>
      <c r="F441" s="91"/>
    </row>
    <row r="442" spans="1:6" ht="30" customHeight="1">
      <c r="A442" s="666" t="s">
        <v>167</v>
      </c>
      <c r="B442" s="668" t="s">
        <v>182</v>
      </c>
      <c r="C442" s="940" t="s">
        <v>132</v>
      </c>
      <c r="D442" s="1015">
        <v>1</v>
      </c>
      <c r="E442" s="935"/>
      <c r="F442" s="1076">
        <f>SUM(D442*E442)</f>
        <v>0</v>
      </c>
    </row>
    <row r="443" spans="1:6">
      <c r="A443" s="667"/>
      <c r="B443" s="669"/>
      <c r="C443" s="941"/>
      <c r="D443" s="1016"/>
      <c r="E443" s="936"/>
      <c r="F443" s="1077"/>
    </row>
    <row r="444" spans="1:6">
      <c r="A444" s="533"/>
      <c r="B444" s="878"/>
      <c r="C444" s="879"/>
      <c r="D444" s="880"/>
      <c r="E444" s="289"/>
      <c r="F444" s="290"/>
    </row>
    <row r="445" spans="1:6">
      <c r="A445" s="666" t="s">
        <v>168</v>
      </c>
      <c r="B445" s="1098" t="s">
        <v>449</v>
      </c>
      <c r="C445" s="940" t="s">
        <v>132</v>
      </c>
      <c r="D445" s="1015">
        <v>1</v>
      </c>
      <c r="E445" s="935"/>
      <c r="F445" s="1076">
        <f>SUM(D445*E445)</f>
        <v>0</v>
      </c>
    </row>
    <row r="446" spans="1:6">
      <c r="A446" s="667"/>
      <c r="B446" s="1099"/>
      <c r="C446" s="941"/>
      <c r="D446" s="1016"/>
      <c r="E446" s="936"/>
      <c r="F446" s="1077"/>
    </row>
    <row r="447" spans="1:6">
      <c r="A447" s="533"/>
      <c r="B447" s="878"/>
      <c r="C447" s="879"/>
      <c r="D447" s="880"/>
      <c r="E447" s="128"/>
      <c r="F447" s="91"/>
    </row>
    <row r="448" spans="1:6" ht="69.75" customHeight="1">
      <c r="A448" s="723" t="s">
        <v>169</v>
      </c>
      <c r="B448" s="670" t="s">
        <v>91</v>
      </c>
      <c r="C448" s="738" t="s">
        <v>132</v>
      </c>
      <c r="D448" s="739">
        <v>1</v>
      </c>
      <c r="E448" s="277"/>
      <c r="F448" s="356">
        <f>SUM(D448*E448)</f>
        <v>0</v>
      </c>
    </row>
    <row r="449" spans="1:255">
      <c r="A449" s="533"/>
      <c r="B449" s="878"/>
      <c r="C449" s="879"/>
      <c r="D449" s="880"/>
      <c r="E449" s="289"/>
      <c r="F449" s="290"/>
    </row>
    <row r="450" spans="1:255" ht="25.5">
      <c r="A450" s="723" t="s">
        <v>170</v>
      </c>
      <c r="B450" s="671" t="s">
        <v>160</v>
      </c>
      <c r="C450" s="738" t="s">
        <v>132</v>
      </c>
      <c r="D450" s="739">
        <v>1</v>
      </c>
      <c r="E450" s="277"/>
      <c r="F450" s="356">
        <f>SUM(D450*E450)</f>
        <v>0</v>
      </c>
    </row>
    <row r="451" spans="1:255">
      <c r="A451" s="533"/>
      <c r="B451" s="878"/>
      <c r="C451" s="879"/>
      <c r="D451" s="880"/>
      <c r="E451" s="128"/>
      <c r="F451" s="91"/>
    </row>
    <row r="452" spans="1:255" ht="57" customHeight="1">
      <c r="A452" s="723" t="s">
        <v>171</v>
      </c>
      <c r="B452" s="671" t="s">
        <v>225</v>
      </c>
      <c r="C452" s="738" t="s">
        <v>132</v>
      </c>
      <c r="D452" s="739">
        <v>1</v>
      </c>
      <c r="E452" s="277"/>
      <c r="F452" s="356">
        <f>SUM(D452*E452)</f>
        <v>0</v>
      </c>
    </row>
    <row r="453" spans="1:255">
      <c r="A453" s="533"/>
      <c r="B453" s="878"/>
      <c r="C453" s="879"/>
      <c r="D453" s="880"/>
      <c r="E453" s="289"/>
      <c r="F453" s="290"/>
    </row>
    <row r="454" spans="1:255" ht="64.5" customHeight="1">
      <c r="A454" s="723" t="s">
        <v>172</v>
      </c>
      <c r="B454" s="520" t="s">
        <v>226</v>
      </c>
      <c r="C454" s="738" t="s">
        <v>132</v>
      </c>
      <c r="D454" s="739">
        <v>1</v>
      </c>
      <c r="E454" s="277"/>
      <c r="F454" s="356">
        <f>SUM(D454*E454)</f>
        <v>0</v>
      </c>
    </row>
    <row r="455" spans="1:255">
      <c r="A455" s="474"/>
      <c r="B455" s="653"/>
      <c r="C455" s="497"/>
      <c r="D455" s="665"/>
      <c r="E455" s="317"/>
      <c r="F455" s="317"/>
    </row>
    <row r="456" spans="1:255" ht="27.75" customHeight="1">
      <c r="A456" s="938" t="s">
        <v>176</v>
      </c>
      <c r="B456" s="1098" t="s">
        <v>175</v>
      </c>
      <c r="C456" s="940" t="s">
        <v>132</v>
      </c>
      <c r="D456" s="1096">
        <v>1</v>
      </c>
      <c r="E456" s="935"/>
      <c r="F456" s="1076">
        <f>SUM(D456*E456)</f>
        <v>0</v>
      </c>
    </row>
    <row r="457" spans="1:255">
      <c r="A457" s="939"/>
      <c r="B457" s="1099"/>
      <c r="C457" s="941"/>
      <c r="D457" s="1097"/>
      <c r="E457" s="936"/>
      <c r="F457" s="1077"/>
    </row>
    <row r="458" spans="1:255">
      <c r="A458" s="401"/>
      <c r="B458" s="672"/>
      <c r="C458" s="372"/>
      <c r="D458" s="321"/>
      <c r="E458" s="321"/>
      <c r="F458" s="673"/>
    </row>
    <row r="459" spans="1:255">
      <c r="A459" s="674" t="s">
        <v>4</v>
      </c>
      <c r="B459" s="675" t="s">
        <v>92</v>
      </c>
      <c r="C459" s="676"/>
      <c r="D459" s="677"/>
      <c r="E459" s="677"/>
      <c r="F459" s="678"/>
    </row>
    <row r="460" spans="1:255">
      <c r="A460" s="679"/>
      <c r="B460" s="680"/>
      <c r="C460" s="531"/>
      <c r="D460" s="657"/>
      <c r="E460" s="657"/>
      <c r="F460" s="681"/>
    </row>
    <row r="461" spans="1:255" ht="81" customHeight="1">
      <c r="A461" s="493" t="s">
        <v>161</v>
      </c>
      <c r="B461" s="682" t="s">
        <v>362</v>
      </c>
      <c r="C461" s="683"/>
      <c r="D461" s="684"/>
      <c r="E461" s="685"/>
      <c r="F461" s="686"/>
      <c r="G461" s="205"/>
      <c r="H461" s="205"/>
      <c r="I461" s="205"/>
      <c r="J461" s="205"/>
      <c r="K461" s="205"/>
      <c r="L461" s="205"/>
      <c r="M461" s="205"/>
      <c r="N461" s="205"/>
      <c r="O461" s="205"/>
      <c r="P461" s="205"/>
      <c r="Q461" s="205"/>
      <c r="R461" s="205"/>
      <c r="S461" s="205"/>
      <c r="T461" s="205"/>
      <c r="U461" s="205"/>
      <c r="V461" s="205"/>
      <c r="W461" s="205"/>
      <c r="X461" s="205"/>
      <c r="Y461" s="205"/>
      <c r="Z461" s="205"/>
      <c r="AA461" s="205"/>
      <c r="AB461" s="205"/>
      <c r="AC461" s="205"/>
      <c r="AD461" s="205"/>
      <c r="AE461" s="205"/>
      <c r="AF461" s="205"/>
      <c r="AG461" s="205"/>
      <c r="AH461" s="205"/>
      <c r="AI461" s="205"/>
      <c r="AJ461" s="205"/>
      <c r="AK461" s="205"/>
      <c r="AL461" s="205"/>
      <c r="AM461" s="205"/>
      <c r="AN461" s="205"/>
      <c r="AO461" s="205"/>
      <c r="AP461" s="205"/>
      <c r="AQ461" s="205"/>
      <c r="AR461" s="205"/>
      <c r="AS461" s="205"/>
      <c r="AT461" s="205"/>
      <c r="AU461" s="205"/>
      <c r="AV461" s="205"/>
      <c r="AW461" s="205"/>
      <c r="AX461" s="205"/>
      <c r="AY461" s="205"/>
      <c r="AZ461" s="205"/>
      <c r="BA461" s="205"/>
      <c r="BB461" s="205"/>
      <c r="BC461" s="205"/>
      <c r="BD461" s="205"/>
      <c r="BE461" s="205"/>
      <c r="BF461" s="205"/>
      <c r="BG461" s="205"/>
      <c r="BH461" s="205"/>
      <c r="BI461" s="205"/>
      <c r="BJ461" s="205"/>
      <c r="BK461" s="205"/>
      <c r="BL461" s="205"/>
      <c r="BM461" s="205"/>
      <c r="BN461" s="205"/>
      <c r="BO461" s="205"/>
      <c r="BP461" s="205"/>
      <c r="BQ461" s="205"/>
      <c r="BR461" s="205"/>
      <c r="BS461" s="205"/>
      <c r="BT461" s="205"/>
      <c r="BU461" s="205"/>
      <c r="BV461" s="205"/>
      <c r="BW461" s="205"/>
      <c r="BX461" s="205"/>
      <c r="BY461" s="205"/>
      <c r="BZ461" s="205"/>
      <c r="CA461" s="205"/>
      <c r="CB461" s="205"/>
      <c r="CC461" s="205"/>
      <c r="CD461" s="205"/>
      <c r="CE461" s="205"/>
      <c r="CF461" s="205"/>
      <c r="CG461" s="205"/>
      <c r="CH461" s="205"/>
      <c r="CI461" s="205"/>
      <c r="CJ461" s="205"/>
      <c r="CK461" s="205"/>
      <c r="CL461" s="205"/>
      <c r="CM461" s="205"/>
      <c r="CN461" s="205"/>
      <c r="CO461" s="205"/>
      <c r="CP461" s="205"/>
      <c r="CQ461" s="205"/>
      <c r="CR461" s="205"/>
      <c r="CS461" s="205"/>
      <c r="CT461" s="205"/>
      <c r="CU461" s="205"/>
      <c r="CV461" s="205"/>
      <c r="CW461" s="205"/>
      <c r="CX461" s="205"/>
      <c r="CY461" s="205"/>
      <c r="CZ461" s="205"/>
      <c r="DA461" s="205"/>
      <c r="DB461" s="205"/>
      <c r="DC461" s="205"/>
      <c r="DD461" s="205"/>
      <c r="DE461" s="205"/>
      <c r="DF461" s="205"/>
      <c r="DG461" s="205"/>
      <c r="DH461" s="205"/>
      <c r="DI461" s="205"/>
      <c r="DJ461" s="205"/>
      <c r="DK461" s="205"/>
      <c r="DL461" s="205"/>
      <c r="DM461" s="205"/>
      <c r="DN461" s="205"/>
      <c r="DO461" s="205"/>
      <c r="DP461" s="205"/>
      <c r="DQ461" s="205"/>
      <c r="DR461" s="205"/>
      <c r="DS461" s="205"/>
      <c r="DT461" s="205"/>
      <c r="DU461" s="205"/>
      <c r="DV461" s="205"/>
      <c r="DW461" s="205"/>
      <c r="DX461" s="205"/>
      <c r="DY461" s="205"/>
      <c r="DZ461" s="205"/>
      <c r="EA461" s="205"/>
      <c r="EB461" s="205"/>
      <c r="EC461" s="205"/>
      <c r="ED461" s="205"/>
      <c r="EE461" s="205"/>
      <c r="EF461" s="205"/>
      <c r="EG461" s="205"/>
      <c r="EH461" s="205"/>
      <c r="EI461" s="205"/>
      <c r="EJ461" s="205"/>
      <c r="EK461" s="205"/>
      <c r="EL461" s="205"/>
      <c r="EM461" s="205"/>
      <c r="EN461" s="205"/>
      <c r="EO461" s="205"/>
      <c r="EP461" s="205"/>
      <c r="EQ461" s="205"/>
      <c r="ER461" s="205"/>
      <c r="ES461" s="205"/>
      <c r="ET461" s="205"/>
      <c r="EU461" s="205"/>
      <c r="EV461" s="205"/>
      <c r="EW461" s="205"/>
      <c r="EX461" s="205"/>
      <c r="EY461" s="205"/>
      <c r="EZ461" s="205"/>
      <c r="FA461" s="205"/>
      <c r="FB461" s="205"/>
      <c r="FC461" s="205"/>
      <c r="FD461" s="205"/>
      <c r="FE461" s="205"/>
      <c r="FF461" s="205"/>
      <c r="FG461" s="205"/>
      <c r="FH461" s="205"/>
      <c r="FI461" s="205"/>
      <c r="FJ461" s="205"/>
      <c r="FK461" s="205"/>
      <c r="FL461" s="205"/>
      <c r="FM461" s="205"/>
      <c r="FN461" s="205"/>
      <c r="FO461" s="205"/>
      <c r="FP461" s="205"/>
      <c r="FQ461" s="205"/>
      <c r="FR461" s="205"/>
      <c r="FS461" s="205"/>
      <c r="FT461" s="205"/>
      <c r="FU461" s="205"/>
      <c r="FV461" s="205"/>
      <c r="FW461" s="205"/>
      <c r="FX461" s="205"/>
      <c r="FY461" s="205"/>
      <c r="FZ461" s="205"/>
      <c r="GA461" s="205"/>
      <c r="GB461" s="205"/>
      <c r="GC461" s="205"/>
      <c r="GD461" s="205"/>
      <c r="GE461" s="205"/>
      <c r="GF461" s="205"/>
      <c r="GG461" s="205"/>
      <c r="GH461" s="205"/>
      <c r="GI461" s="205"/>
      <c r="GJ461" s="205"/>
      <c r="GK461" s="205"/>
      <c r="GL461" s="205"/>
      <c r="GM461" s="205"/>
      <c r="GN461" s="205"/>
      <c r="GO461" s="205"/>
      <c r="GP461" s="205"/>
      <c r="GQ461" s="205"/>
      <c r="GR461" s="205"/>
      <c r="GS461" s="205"/>
      <c r="GT461" s="205"/>
      <c r="GU461" s="205"/>
      <c r="GV461" s="205"/>
      <c r="GW461" s="205"/>
      <c r="GX461" s="205"/>
      <c r="GY461" s="205"/>
      <c r="GZ461" s="205"/>
      <c r="HA461" s="205"/>
      <c r="HB461" s="205"/>
      <c r="HC461" s="205"/>
      <c r="HD461" s="205"/>
      <c r="HE461" s="205"/>
      <c r="HF461" s="205"/>
      <c r="HG461" s="205"/>
      <c r="HH461" s="205"/>
      <c r="HI461" s="205"/>
      <c r="HJ461" s="205"/>
      <c r="HK461" s="205"/>
      <c r="HL461" s="205"/>
      <c r="HM461" s="205"/>
      <c r="HN461" s="205"/>
      <c r="HO461" s="205"/>
      <c r="HP461" s="205"/>
      <c r="HQ461" s="205"/>
      <c r="HR461" s="205"/>
      <c r="HS461" s="205"/>
      <c r="HT461" s="205"/>
      <c r="HU461" s="205"/>
      <c r="HV461" s="205"/>
      <c r="HW461" s="205"/>
      <c r="HX461" s="205"/>
      <c r="HY461" s="205"/>
      <c r="HZ461" s="205"/>
      <c r="IA461" s="205"/>
      <c r="IB461" s="205"/>
      <c r="IC461" s="205"/>
      <c r="ID461" s="205"/>
      <c r="IE461" s="205"/>
      <c r="IF461" s="205"/>
      <c r="IG461" s="205"/>
      <c r="IH461" s="205"/>
      <c r="II461" s="205"/>
      <c r="IJ461" s="205"/>
      <c r="IK461" s="205"/>
      <c r="IL461" s="205"/>
      <c r="IM461" s="205"/>
      <c r="IN461" s="205"/>
      <c r="IO461" s="205"/>
      <c r="IP461" s="205"/>
      <c r="IQ461" s="205"/>
      <c r="IR461" s="205"/>
      <c r="IS461" s="205"/>
      <c r="IT461" s="205"/>
      <c r="IU461" s="205"/>
    </row>
    <row r="462" spans="1:255" ht="67.5" customHeight="1">
      <c r="A462" s="687"/>
      <c r="B462" s="688" t="s">
        <v>363</v>
      </c>
      <c r="C462" s="689"/>
      <c r="D462" s="690"/>
      <c r="E462" s="691"/>
      <c r="F462" s="692"/>
      <c r="G462" s="205"/>
      <c r="H462" s="205"/>
      <c r="I462" s="205"/>
      <c r="J462" s="205"/>
      <c r="K462" s="205"/>
      <c r="L462" s="205"/>
      <c r="M462" s="205"/>
      <c r="N462" s="205"/>
      <c r="O462" s="205"/>
      <c r="P462" s="205"/>
      <c r="Q462" s="205"/>
      <c r="R462" s="205"/>
      <c r="S462" s="205"/>
      <c r="T462" s="205"/>
      <c r="U462" s="205"/>
      <c r="V462" s="205"/>
      <c r="W462" s="205"/>
      <c r="X462" s="205"/>
      <c r="Y462" s="205"/>
      <c r="Z462" s="205"/>
      <c r="AA462" s="205"/>
      <c r="AB462" s="205"/>
      <c r="AC462" s="205"/>
      <c r="AD462" s="205"/>
      <c r="AE462" s="205"/>
      <c r="AF462" s="205"/>
      <c r="AG462" s="205"/>
      <c r="AH462" s="205"/>
      <c r="AI462" s="205"/>
      <c r="AJ462" s="205"/>
      <c r="AK462" s="205"/>
      <c r="AL462" s="205"/>
      <c r="AM462" s="205"/>
      <c r="AN462" s="205"/>
      <c r="AO462" s="205"/>
      <c r="AP462" s="205"/>
      <c r="AQ462" s="205"/>
      <c r="AR462" s="205"/>
      <c r="AS462" s="205"/>
      <c r="AT462" s="205"/>
      <c r="AU462" s="205"/>
      <c r="AV462" s="205"/>
      <c r="AW462" s="205"/>
      <c r="AX462" s="205"/>
      <c r="AY462" s="205"/>
      <c r="AZ462" s="205"/>
      <c r="BA462" s="205"/>
      <c r="BB462" s="205"/>
      <c r="BC462" s="205"/>
      <c r="BD462" s="205"/>
      <c r="BE462" s="205"/>
      <c r="BF462" s="205"/>
      <c r="BG462" s="205"/>
      <c r="BH462" s="205"/>
      <c r="BI462" s="205"/>
      <c r="BJ462" s="205"/>
      <c r="BK462" s="205"/>
      <c r="BL462" s="205"/>
      <c r="BM462" s="205"/>
      <c r="BN462" s="205"/>
      <c r="BO462" s="205"/>
      <c r="BP462" s="205"/>
      <c r="BQ462" s="205"/>
      <c r="BR462" s="205"/>
      <c r="BS462" s="205"/>
      <c r="BT462" s="205"/>
      <c r="BU462" s="205"/>
      <c r="BV462" s="205"/>
      <c r="BW462" s="205"/>
      <c r="BX462" s="205"/>
      <c r="BY462" s="205"/>
      <c r="BZ462" s="205"/>
      <c r="CA462" s="205"/>
      <c r="CB462" s="205"/>
      <c r="CC462" s="205"/>
      <c r="CD462" s="205"/>
      <c r="CE462" s="205"/>
      <c r="CF462" s="205"/>
      <c r="CG462" s="205"/>
      <c r="CH462" s="205"/>
      <c r="CI462" s="205"/>
      <c r="CJ462" s="205"/>
      <c r="CK462" s="205"/>
      <c r="CL462" s="205"/>
      <c r="CM462" s="205"/>
      <c r="CN462" s="205"/>
      <c r="CO462" s="205"/>
      <c r="CP462" s="205"/>
      <c r="CQ462" s="205"/>
      <c r="CR462" s="205"/>
      <c r="CS462" s="205"/>
      <c r="CT462" s="205"/>
      <c r="CU462" s="205"/>
      <c r="CV462" s="205"/>
      <c r="CW462" s="205"/>
      <c r="CX462" s="205"/>
      <c r="CY462" s="205"/>
      <c r="CZ462" s="205"/>
      <c r="DA462" s="205"/>
      <c r="DB462" s="205"/>
      <c r="DC462" s="205"/>
      <c r="DD462" s="205"/>
      <c r="DE462" s="205"/>
      <c r="DF462" s="205"/>
      <c r="DG462" s="205"/>
      <c r="DH462" s="205"/>
      <c r="DI462" s="205"/>
      <c r="DJ462" s="205"/>
      <c r="DK462" s="205"/>
      <c r="DL462" s="205"/>
      <c r="DM462" s="205"/>
      <c r="DN462" s="205"/>
      <c r="DO462" s="205"/>
      <c r="DP462" s="205"/>
      <c r="DQ462" s="205"/>
      <c r="DR462" s="205"/>
      <c r="DS462" s="205"/>
      <c r="DT462" s="205"/>
      <c r="DU462" s="205"/>
      <c r="DV462" s="205"/>
      <c r="DW462" s="205"/>
      <c r="DX462" s="205"/>
      <c r="DY462" s="205"/>
      <c r="DZ462" s="205"/>
      <c r="EA462" s="205"/>
      <c r="EB462" s="205"/>
      <c r="EC462" s="205"/>
      <c r="ED462" s="205"/>
      <c r="EE462" s="205"/>
      <c r="EF462" s="205"/>
      <c r="EG462" s="205"/>
      <c r="EH462" s="205"/>
      <c r="EI462" s="205"/>
      <c r="EJ462" s="205"/>
      <c r="EK462" s="205"/>
      <c r="EL462" s="205"/>
      <c r="EM462" s="205"/>
      <c r="EN462" s="205"/>
      <c r="EO462" s="205"/>
      <c r="EP462" s="205"/>
      <c r="EQ462" s="205"/>
      <c r="ER462" s="205"/>
      <c r="ES462" s="205"/>
      <c r="ET462" s="205"/>
      <c r="EU462" s="205"/>
      <c r="EV462" s="205"/>
      <c r="EW462" s="205"/>
      <c r="EX462" s="205"/>
      <c r="EY462" s="205"/>
      <c r="EZ462" s="205"/>
      <c r="FA462" s="205"/>
      <c r="FB462" s="205"/>
      <c r="FC462" s="205"/>
      <c r="FD462" s="205"/>
      <c r="FE462" s="205"/>
      <c r="FF462" s="205"/>
      <c r="FG462" s="205"/>
      <c r="FH462" s="205"/>
      <c r="FI462" s="205"/>
      <c r="FJ462" s="205"/>
      <c r="FK462" s="205"/>
      <c r="FL462" s="205"/>
      <c r="FM462" s="205"/>
      <c r="FN462" s="205"/>
      <c r="FO462" s="205"/>
      <c r="FP462" s="205"/>
      <c r="FQ462" s="205"/>
      <c r="FR462" s="205"/>
      <c r="FS462" s="205"/>
      <c r="FT462" s="205"/>
      <c r="FU462" s="205"/>
      <c r="FV462" s="205"/>
      <c r="FW462" s="205"/>
      <c r="FX462" s="205"/>
      <c r="FY462" s="205"/>
      <c r="FZ462" s="205"/>
      <c r="GA462" s="205"/>
      <c r="GB462" s="205"/>
      <c r="GC462" s="205"/>
      <c r="GD462" s="205"/>
      <c r="GE462" s="205"/>
      <c r="GF462" s="205"/>
      <c r="GG462" s="205"/>
      <c r="GH462" s="205"/>
      <c r="GI462" s="205"/>
      <c r="GJ462" s="205"/>
      <c r="GK462" s="205"/>
      <c r="GL462" s="205"/>
      <c r="GM462" s="205"/>
      <c r="GN462" s="205"/>
      <c r="GO462" s="205"/>
      <c r="GP462" s="205"/>
      <c r="GQ462" s="205"/>
      <c r="GR462" s="205"/>
      <c r="GS462" s="205"/>
      <c r="GT462" s="205"/>
      <c r="GU462" s="205"/>
      <c r="GV462" s="205"/>
      <c r="GW462" s="205"/>
      <c r="GX462" s="205"/>
      <c r="GY462" s="205"/>
      <c r="GZ462" s="205"/>
      <c r="HA462" s="205"/>
      <c r="HB462" s="205"/>
      <c r="HC462" s="205"/>
      <c r="HD462" s="205"/>
      <c r="HE462" s="205"/>
      <c r="HF462" s="205"/>
      <c r="HG462" s="205"/>
      <c r="HH462" s="205"/>
      <c r="HI462" s="205"/>
      <c r="HJ462" s="205"/>
      <c r="HK462" s="205"/>
      <c r="HL462" s="205"/>
      <c r="HM462" s="205"/>
      <c r="HN462" s="205"/>
      <c r="HO462" s="205"/>
      <c r="HP462" s="205"/>
      <c r="HQ462" s="205"/>
      <c r="HR462" s="205"/>
      <c r="HS462" s="205"/>
      <c r="HT462" s="205"/>
      <c r="HU462" s="205"/>
      <c r="HV462" s="205"/>
      <c r="HW462" s="205"/>
      <c r="HX462" s="205"/>
      <c r="HY462" s="205"/>
      <c r="HZ462" s="205"/>
      <c r="IA462" s="205"/>
      <c r="IB462" s="205"/>
      <c r="IC462" s="205"/>
      <c r="ID462" s="205"/>
      <c r="IE462" s="205"/>
      <c r="IF462" s="205"/>
      <c r="IG462" s="205"/>
      <c r="IH462" s="205"/>
      <c r="II462" s="205"/>
      <c r="IJ462" s="205"/>
      <c r="IK462" s="205"/>
      <c r="IL462" s="205"/>
      <c r="IM462" s="205"/>
      <c r="IN462" s="205"/>
      <c r="IO462" s="205"/>
      <c r="IP462" s="205"/>
      <c r="IQ462" s="205"/>
      <c r="IR462" s="205"/>
      <c r="IS462" s="205"/>
      <c r="IT462" s="205"/>
      <c r="IU462" s="205"/>
    </row>
    <row r="463" spans="1:255" ht="99.75" customHeight="1">
      <c r="A463" s="695"/>
      <c r="B463" s="696" t="s">
        <v>364</v>
      </c>
      <c r="C463" s="697" t="s">
        <v>365</v>
      </c>
      <c r="D463" s="698">
        <v>1</v>
      </c>
      <c r="E463" s="277"/>
      <c r="F463" s="286">
        <f t="shared" ref="F463" si="11">D463*E463</f>
        <v>0</v>
      </c>
      <c r="G463" s="205"/>
      <c r="H463" s="205"/>
      <c r="I463" s="205"/>
      <c r="J463" s="205"/>
      <c r="K463" s="205"/>
      <c r="L463" s="205"/>
      <c r="M463" s="205"/>
      <c r="N463" s="205"/>
      <c r="O463" s="205"/>
      <c r="P463" s="205"/>
      <c r="Q463" s="205"/>
      <c r="R463" s="205"/>
      <c r="S463" s="205"/>
      <c r="T463" s="205"/>
      <c r="U463" s="205"/>
      <c r="V463" s="205"/>
      <c r="W463" s="205"/>
      <c r="X463" s="205"/>
      <c r="Y463" s="205"/>
      <c r="Z463" s="205"/>
      <c r="AA463" s="205"/>
      <c r="AB463" s="205"/>
      <c r="AC463" s="205"/>
      <c r="AD463" s="205"/>
      <c r="AE463" s="205"/>
      <c r="AF463" s="205"/>
      <c r="AG463" s="205"/>
      <c r="AH463" s="205"/>
      <c r="AI463" s="205"/>
      <c r="AJ463" s="205"/>
      <c r="AK463" s="205"/>
      <c r="AL463" s="205"/>
      <c r="AM463" s="205"/>
      <c r="AN463" s="205"/>
      <c r="AO463" s="205"/>
      <c r="AP463" s="205"/>
      <c r="AQ463" s="205"/>
      <c r="AR463" s="205"/>
      <c r="AS463" s="205"/>
      <c r="AT463" s="205"/>
      <c r="AU463" s="205"/>
      <c r="AV463" s="205"/>
      <c r="AW463" s="205"/>
      <c r="AX463" s="205"/>
      <c r="AY463" s="205"/>
      <c r="AZ463" s="205"/>
      <c r="BA463" s="205"/>
      <c r="BB463" s="205"/>
      <c r="BC463" s="205"/>
      <c r="BD463" s="205"/>
      <c r="BE463" s="205"/>
      <c r="BF463" s="205"/>
      <c r="BG463" s="205"/>
      <c r="BH463" s="205"/>
      <c r="BI463" s="205"/>
      <c r="BJ463" s="205"/>
      <c r="BK463" s="205"/>
      <c r="BL463" s="205"/>
      <c r="BM463" s="205"/>
      <c r="BN463" s="205"/>
      <c r="BO463" s="205"/>
      <c r="BP463" s="205"/>
      <c r="BQ463" s="205"/>
      <c r="BR463" s="205"/>
      <c r="BS463" s="205"/>
      <c r="BT463" s="205"/>
      <c r="BU463" s="205"/>
      <c r="BV463" s="205"/>
      <c r="BW463" s="205"/>
      <c r="BX463" s="205"/>
      <c r="BY463" s="205"/>
      <c r="BZ463" s="205"/>
      <c r="CA463" s="205"/>
      <c r="CB463" s="205"/>
      <c r="CC463" s="205"/>
      <c r="CD463" s="205"/>
      <c r="CE463" s="205"/>
      <c r="CF463" s="205"/>
      <c r="CG463" s="205"/>
      <c r="CH463" s="205"/>
      <c r="CI463" s="205"/>
      <c r="CJ463" s="205"/>
      <c r="CK463" s="205"/>
      <c r="CL463" s="205"/>
      <c r="CM463" s="205"/>
      <c r="CN463" s="205"/>
      <c r="CO463" s="205"/>
      <c r="CP463" s="205"/>
      <c r="CQ463" s="205"/>
      <c r="CR463" s="205"/>
      <c r="CS463" s="205"/>
      <c r="CT463" s="205"/>
      <c r="CU463" s="205"/>
      <c r="CV463" s="205"/>
      <c r="CW463" s="205"/>
      <c r="CX463" s="205"/>
      <c r="CY463" s="205"/>
      <c r="CZ463" s="205"/>
      <c r="DA463" s="205"/>
      <c r="DB463" s="205"/>
      <c r="DC463" s="205"/>
      <c r="DD463" s="205"/>
      <c r="DE463" s="205"/>
      <c r="DF463" s="205"/>
      <c r="DG463" s="205"/>
      <c r="DH463" s="205"/>
      <c r="DI463" s="205"/>
      <c r="DJ463" s="205"/>
      <c r="DK463" s="205"/>
      <c r="DL463" s="205"/>
      <c r="DM463" s="205"/>
      <c r="DN463" s="205"/>
      <c r="DO463" s="205"/>
      <c r="DP463" s="205"/>
      <c r="DQ463" s="205"/>
      <c r="DR463" s="205"/>
      <c r="DS463" s="205"/>
      <c r="DT463" s="205"/>
      <c r="DU463" s="205"/>
      <c r="DV463" s="205"/>
      <c r="DW463" s="205"/>
      <c r="DX463" s="205"/>
      <c r="DY463" s="205"/>
      <c r="DZ463" s="205"/>
      <c r="EA463" s="205"/>
      <c r="EB463" s="205"/>
      <c r="EC463" s="205"/>
      <c r="ED463" s="205"/>
      <c r="EE463" s="205"/>
      <c r="EF463" s="205"/>
      <c r="EG463" s="205"/>
      <c r="EH463" s="205"/>
      <c r="EI463" s="205"/>
      <c r="EJ463" s="205"/>
      <c r="EK463" s="205"/>
      <c r="EL463" s="205"/>
      <c r="EM463" s="205"/>
      <c r="EN463" s="205"/>
      <c r="EO463" s="205"/>
      <c r="EP463" s="205"/>
      <c r="EQ463" s="205"/>
      <c r="ER463" s="205"/>
      <c r="ES463" s="205"/>
      <c r="ET463" s="205"/>
      <c r="EU463" s="205"/>
      <c r="EV463" s="205"/>
      <c r="EW463" s="205"/>
      <c r="EX463" s="205"/>
      <c r="EY463" s="205"/>
      <c r="EZ463" s="205"/>
      <c r="FA463" s="205"/>
      <c r="FB463" s="205"/>
      <c r="FC463" s="205"/>
      <c r="FD463" s="205"/>
      <c r="FE463" s="205"/>
      <c r="FF463" s="205"/>
      <c r="FG463" s="205"/>
      <c r="FH463" s="205"/>
      <c r="FI463" s="205"/>
      <c r="FJ463" s="205"/>
      <c r="FK463" s="205"/>
      <c r="FL463" s="205"/>
      <c r="FM463" s="205"/>
      <c r="FN463" s="205"/>
      <c r="FO463" s="205"/>
      <c r="FP463" s="205"/>
      <c r="FQ463" s="205"/>
      <c r="FR463" s="205"/>
      <c r="FS463" s="205"/>
      <c r="FT463" s="205"/>
      <c r="FU463" s="205"/>
      <c r="FV463" s="205"/>
      <c r="FW463" s="205"/>
      <c r="FX463" s="205"/>
      <c r="FY463" s="205"/>
      <c r="FZ463" s="205"/>
      <c r="GA463" s="205"/>
      <c r="GB463" s="205"/>
      <c r="GC463" s="205"/>
      <c r="GD463" s="205"/>
      <c r="GE463" s="205"/>
      <c r="GF463" s="205"/>
      <c r="GG463" s="205"/>
      <c r="GH463" s="205"/>
      <c r="GI463" s="205"/>
      <c r="GJ463" s="205"/>
      <c r="GK463" s="205"/>
      <c r="GL463" s="205"/>
      <c r="GM463" s="205"/>
      <c r="GN463" s="205"/>
      <c r="GO463" s="205"/>
      <c r="GP463" s="205"/>
      <c r="GQ463" s="205"/>
      <c r="GR463" s="205"/>
      <c r="GS463" s="205"/>
      <c r="GT463" s="205"/>
      <c r="GU463" s="205"/>
      <c r="GV463" s="205"/>
      <c r="GW463" s="205"/>
      <c r="GX463" s="205"/>
      <c r="GY463" s="205"/>
      <c r="GZ463" s="205"/>
      <c r="HA463" s="205"/>
      <c r="HB463" s="205"/>
      <c r="HC463" s="205"/>
      <c r="HD463" s="205"/>
      <c r="HE463" s="205"/>
      <c r="HF463" s="205"/>
      <c r="HG463" s="205"/>
      <c r="HH463" s="205"/>
      <c r="HI463" s="205"/>
      <c r="HJ463" s="205"/>
      <c r="HK463" s="205"/>
      <c r="HL463" s="205"/>
      <c r="HM463" s="205"/>
      <c r="HN463" s="205"/>
      <c r="HO463" s="205"/>
      <c r="HP463" s="205"/>
      <c r="HQ463" s="205"/>
      <c r="HR463" s="205"/>
      <c r="HS463" s="205"/>
      <c r="HT463" s="205"/>
      <c r="HU463" s="205"/>
      <c r="HV463" s="205"/>
      <c r="HW463" s="205"/>
      <c r="HX463" s="205"/>
      <c r="HY463" s="205"/>
      <c r="HZ463" s="205"/>
      <c r="IA463" s="205"/>
      <c r="IB463" s="205"/>
      <c r="IC463" s="205"/>
      <c r="ID463" s="205"/>
      <c r="IE463" s="205"/>
      <c r="IF463" s="205"/>
      <c r="IG463" s="205"/>
      <c r="IH463" s="205"/>
      <c r="II463" s="205"/>
      <c r="IJ463" s="205"/>
      <c r="IK463" s="205"/>
      <c r="IL463" s="205"/>
      <c r="IM463" s="205"/>
      <c r="IN463" s="205"/>
      <c r="IO463" s="205"/>
      <c r="IP463" s="205"/>
      <c r="IQ463" s="205"/>
      <c r="IR463" s="205"/>
      <c r="IS463" s="205"/>
      <c r="IT463" s="205"/>
      <c r="IU463" s="205"/>
    </row>
    <row r="464" spans="1:255">
      <c r="A464" s="521"/>
      <c r="B464" s="653"/>
      <c r="C464" s="472"/>
      <c r="D464" s="699"/>
      <c r="E464" s="345"/>
      <c r="F464" s="282"/>
    </row>
    <row r="465" spans="1:255" ht="66.75" customHeight="1">
      <c r="A465" s="401" t="s">
        <v>162</v>
      </c>
      <c r="B465" s="700" t="s">
        <v>366</v>
      </c>
      <c r="C465" s="697" t="s">
        <v>365</v>
      </c>
      <c r="D465" s="698">
        <v>1</v>
      </c>
      <c r="E465" s="277"/>
      <c r="F465" s="286">
        <f t="shared" ref="F465" si="12">D465*E465</f>
        <v>0</v>
      </c>
      <c r="G465" s="205"/>
      <c r="H465" s="205"/>
      <c r="I465" s="205"/>
      <c r="J465" s="205"/>
      <c r="K465" s="205"/>
      <c r="L465" s="205"/>
      <c r="M465" s="205"/>
      <c r="N465" s="205"/>
      <c r="O465" s="205"/>
      <c r="P465" s="205"/>
      <c r="Q465" s="205"/>
      <c r="R465" s="205"/>
      <c r="S465" s="205"/>
      <c r="T465" s="205"/>
      <c r="U465" s="205"/>
      <c r="V465" s="205"/>
      <c r="W465" s="205"/>
      <c r="X465" s="205"/>
      <c r="Y465" s="205"/>
      <c r="Z465" s="205"/>
      <c r="AA465" s="205"/>
      <c r="AB465" s="205"/>
      <c r="AC465" s="205"/>
      <c r="AD465" s="205"/>
      <c r="AE465" s="205"/>
      <c r="AF465" s="205"/>
      <c r="AG465" s="205"/>
      <c r="AH465" s="205"/>
      <c r="AI465" s="205"/>
      <c r="AJ465" s="205"/>
      <c r="AK465" s="205"/>
      <c r="AL465" s="205"/>
      <c r="AM465" s="205"/>
      <c r="AN465" s="205"/>
      <c r="AO465" s="205"/>
      <c r="AP465" s="205"/>
      <c r="AQ465" s="205"/>
      <c r="AR465" s="205"/>
      <c r="AS465" s="205"/>
      <c r="AT465" s="205"/>
      <c r="AU465" s="205"/>
      <c r="AV465" s="205"/>
      <c r="AW465" s="205"/>
      <c r="AX465" s="205"/>
      <c r="AY465" s="205"/>
      <c r="AZ465" s="205"/>
      <c r="BA465" s="205"/>
      <c r="BB465" s="205"/>
      <c r="BC465" s="205"/>
      <c r="BD465" s="205"/>
      <c r="BE465" s="205"/>
      <c r="BF465" s="205"/>
      <c r="BG465" s="205"/>
      <c r="BH465" s="205"/>
      <c r="BI465" s="205"/>
      <c r="BJ465" s="205"/>
      <c r="BK465" s="205"/>
      <c r="BL465" s="205"/>
      <c r="BM465" s="205"/>
      <c r="BN465" s="205"/>
      <c r="BO465" s="205"/>
      <c r="BP465" s="205"/>
      <c r="BQ465" s="205"/>
      <c r="BR465" s="205"/>
      <c r="BS465" s="205"/>
      <c r="BT465" s="205"/>
      <c r="BU465" s="205"/>
      <c r="BV465" s="205"/>
      <c r="BW465" s="205"/>
      <c r="BX465" s="205"/>
      <c r="BY465" s="205"/>
      <c r="BZ465" s="205"/>
      <c r="CA465" s="205"/>
      <c r="CB465" s="205"/>
      <c r="CC465" s="205"/>
      <c r="CD465" s="205"/>
      <c r="CE465" s="205"/>
      <c r="CF465" s="205"/>
      <c r="CG465" s="205"/>
      <c r="CH465" s="205"/>
      <c r="CI465" s="205"/>
      <c r="CJ465" s="205"/>
      <c r="CK465" s="205"/>
      <c r="CL465" s="205"/>
      <c r="CM465" s="205"/>
      <c r="CN465" s="205"/>
      <c r="CO465" s="205"/>
      <c r="CP465" s="205"/>
      <c r="CQ465" s="205"/>
      <c r="CR465" s="205"/>
      <c r="CS465" s="205"/>
      <c r="CT465" s="205"/>
      <c r="CU465" s="205"/>
      <c r="CV465" s="205"/>
      <c r="CW465" s="205"/>
      <c r="CX465" s="205"/>
      <c r="CY465" s="205"/>
      <c r="CZ465" s="205"/>
      <c r="DA465" s="205"/>
      <c r="DB465" s="205"/>
      <c r="DC465" s="205"/>
      <c r="DD465" s="205"/>
      <c r="DE465" s="205"/>
      <c r="DF465" s="205"/>
      <c r="DG465" s="205"/>
      <c r="DH465" s="205"/>
      <c r="DI465" s="205"/>
      <c r="DJ465" s="205"/>
      <c r="DK465" s="205"/>
      <c r="DL465" s="205"/>
      <c r="DM465" s="205"/>
      <c r="DN465" s="205"/>
      <c r="DO465" s="205"/>
      <c r="DP465" s="205"/>
      <c r="DQ465" s="205"/>
      <c r="DR465" s="205"/>
      <c r="DS465" s="205"/>
      <c r="DT465" s="205"/>
      <c r="DU465" s="205"/>
      <c r="DV465" s="205"/>
      <c r="DW465" s="205"/>
      <c r="DX465" s="205"/>
      <c r="DY465" s="205"/>
      <c r="DZ465" s="205"/>
      <c r="EA465" s="205"/>
      <c r="EB465" s="205"/>
      <c r="EC465" s="205"/>
      <c r="ED465" s="205"/>
      <c r="EE465" s="205"/>
      <c r="EF465" s="205"/>
      <c r="EG465" s="205"/>
      <c r="EH465" s="205"/>
      <c r="EI465" s="205"/>
      <c r="EJ465" s="205"/>
      <c r="EK465" s="205"/>
      <c r="EL465" s="205"/>
      <c r="EM465" s="205"/>
      <c r="EN465" s="205"/>
      <c r="EO465" s="205"/>
      <c r="EP465" s="205"/>
      <c r="EQ465" s="205"/>
      <c r="ER465" s="205"/>
      <c r="ES465" s="205"/>
      <c r="ET465" s="205"/>
      <c r="EU465" s="205"/>
      <c r="EV465" s="205"/>
      <c r="EW465" s="205"/>
      <c r="EX465" s="205"/>
      <c r="EY465" s="205"/>
      <c r="EZ465" s="205"/>
      <c r="FA465" s="205"/>
      <c r="FB465" s="205"/>
      <c r="FC465" s="205"/>
      <c r="FD465" s="205"/>
      <c r="FE465" s="205"/>
      <c r="FF465" s="205"/>
      <c r="FG465" s="205"/>
      <c r="FH465" s="205"/>
      <c r="FI465" s="205"/>
      <c r="FJ465" s="205"/>
      <c r="FK465" s="205"/>
      <c r="FL465" s="205"/>
      <c r="FM465" s="205"/>
      <c r="FN465" s="205"/>
      <c r="FO465" s="205"/>
      <c r="FP465" s="205"/>
      <c r="FQ465" s="205"/>
      <c r="FR465" s="205"/>
      <c r="FS465" s="205"/>
      <c r="FT465" s="205"/>
      <c r="FU465" s="205"/>
      <c r="FV465" s="205"/>
      <c r="FW465" s="205"/>
      <c r="FX465" s="205"/>
      <c r="FY465" s="205"/>
      <c r="FZ465" s="205"/>
      <c r="GA465" s="205"/>
      <c r="GB465" s="205"/>
      <c r="GC465" s="205"/>
      <c r="GD465" s="205"/>
      <c r="GE465" s="205"/>
      <c r="GF465" s="205"/>
      <c r="GG465" s="205"/>
      <c r="GH465" s="205"/>
      <c r="GI465" s="205"/>
      <c r="GJ465" s="205"/>
      <c r="GK465" s="205"/>
      <c r="GL465" s="205"/>
      <c r="GM465" s="205"/>
      <c r="GN465" s="205"/>
      <c r="GO465" s="205"/>
      <c r="GP465" s="205"/>
      <c r="GQ465" s="205"/>
      <c r="GR465" s="205"/>
      <c r="GS465" s="205"/>
      <c r="GT465" s="205"/>
      <c r="GU465" s="205"/>
      <c r="GV465" s="205"/>
      <c r="GW465" s="205"/>
      <c r="GX465" s="205"/>
      <c r="GY465" s="205"/>
      <c r="GZ465" s="205"/>
      <c r="HA465" s="205"/>
      <c r="HB465" s="205"/>
      <c r="HC465" s="205"/>
      <c r="HD465" s="205"/>
      <c r="HE465" s="205"/>
      <c r="HF465" s="205"/>
      <c r="HG465" s="205"/>
      <c r="HH465" s="205"/>
      <c r="HI465" s="205"/>
      <c r="HJ465" s="205"/>
      <c r="HK465" s="205"/>
      <c r="HL465" s="205"/>
      <c r="HM465" s="205"/>
      <c r="HN465" s="205"/>
      <c r="HO465" s="205"/>
      <c r="HP465" s="205"/>
      <c r="HQ465" s="205"/>
      <c r="HR465" s="205"/>
      <c r="HS465" s="205"/>
      <c r="HT465" s="205"/>
      <c r="HU465" s="205"/>
      <c r="HV465" s="205"/>
      <c r="HW465" s="205"/>
      <c r="HX465" s="205"/>
      <c r="HY465" s="205"/>
      <c r="HZ465" s="205"/>
      <c r="IA465" s="205"/>
      <c r="IB465" s="205"/>
      <c r="IC465" s="205"/>
      <c r="ID465" s="205"/>
      <c r="IE465" s="205"/>
      <c r="IF465" s="205"/>
      <c r="IG465" s="205"/>
      <c r="IH465" s="205"/>
      <c r="II465" s="205"/>
      <c r="IJ465" s="205"/>
      <c r="IK465" s="205"/>
      <c r="IL465" s="205"/>
      <c r="IM465" s="205"/>
      <c r="IN465" s="205"/>
      <c r="IO465" s="205"/>
      <c r="IP465" s="205"/>
      <c r="IQ465" s="205"/>
      <c r="IR465" s="205"/>
      <c r="IS465" s="205"/>
      <c r="IT465" s="205"/>
      <c r="IU465" s="205"/>
    </row>
    <row r="466" spans="1:255">
      <c r="A466" s="521"/>
      <c r="B466" s="653"/>
      <c r="C466" s="472"/>
      <c r="D466" s="699"/>
      <c r="E466" s="236"/>
      <c r="F466" s="237"/>
    </row>
    <row r="467" spans="1:255" s="240" customFormat="1" ht="44.25" customHeight="1">
      <c r="A467" s="516" t="s">
        <v>163</v>
      </c>
      <c r="B467" s="371" t="s">
        <v>367</v>
      </c>
      <c r="C467" s="384" t="s">
        <v>132</v>
      </c>
      <c r="D467" s="701">
        <v>1</v>
      </c>
      <c r="E467" s="277"/>
      <c r="F467" s="286">
        <f t="shared" ref="F467" si="13">D467*E467</f>
        <v>0</v>
      </c>
      <c r="G467" s="238"/>
      <c r="H467" s="238"/>
      <c r="I467" s="238"/>
      <c r="J467" s="238"/>
      <c r="K467" s="239"/>
    </row>
    <row r="468" spans="1:255">
      <c r="A468" s="521"/>
      <c r="B468" s="653"/>
      <c r="C468" s="472"/>
      <c r="D468" s="699"/>
      <c r="E468" s="345"/>
      <c r="F468" s="282"/>
    </row>
    <row r="469" spans="1:255" ht="96.75" customHeight="1">
      <c r="A469" s="401" t="s">
        <v>164</v>
      </c>
      <c r="B469" s="520" t="s">
        <v>173</v>
      </c>
      <c r="C469" s="702" t="s">
        <v>365</v>
      </c>
      <c r="D469" s="321">
        <v>1</v>
      </c>
      <c r="E469" s="277"/>
      <c r="F469" s="342">
        <f>SUM(D469*E469)</f>
        <v>0</v>
      </c>
    </row>
    <row r="470" spans="1:255" s="208" customFormat="1">
      <c r="A470" s="703"/>
      <c r="B470" s="704"/>
      <c r="C470" s="475"/>
      <c r="D470" s="492"/>
      <c r="E470" s="16"/>
      <c r="F470" s="16"/>
      <c r="G470" s="206"/>
      <c r="H470" s="206"/>
      <c r="I470" s="206"/>
      <c r="J470" s="206"/>
      <c r="K470" s="207"/>
    </row>
    <row r="471" spans="1:255" ht="38.25">
      <c r="A471" s="705" t="s">
        <v>368</v>
      </c>
      <c r="B471" s="706" t="s">
        <v>369</v>
      </c>
      <c r="C471" s="702" t="s">
        <v>365</v>
      </c>
      <c r="D471" s="541">
        <v>1</v>
      </c>
      <c r="E471" s="311"/>
      <c r="F471" s="346">
        <f t="shared" ref="F471" si="14">E471*D471</f>
        <v>0</v>
      </c>
    </row>
    <row r="472" spans="1:255" ht="15" customHeight="1">
      <c r="A472" s="707"/>
      <c r="B472" s="707"/>
      <c r="C472" s="707"/>
      <c r="D472" s="707"/>
      <c r="E472" s="693"/>
      <c r="F472" s="694"/>
    </row>
    <row r="473" spans="1:255" ht="29.25" customHeight="1">
      <c r="A473" s="705" t="s">
        <v>370</v>
      </c>
      <c r="B473" s="708" t="s">
        <v>371</v>
      </c>
      <c r="C473" s="702" t="s">
        <v>365</v>
      </c>
      <c r="D473" s="709">
        <v>1</v>
      </c>
      <c r="E473" s="311"/>
      <c r="F473" s="346">
        <f t="shared" ref="F473:F475" si="15">E473*D473</f>
        <v>0</v>
      </c>
    </row>
    <row r="474" spans="1:255">
      <c r="A474" s="710"/>
      <c r="B474" s="711"/>
      <c r="C474" s="712"/>
      <c r="D474" s="713"/>
      <c r="E474" s="241"/>
      <c r="F474" s="241"/>
    </row>
    <row r="475" spans="1:255" ht="25.5">
      <c r="A475" s="705" t="s">
        <v>372</v>
      </c>
      <c r="B475" s="708" t="s">
        <v>373</v>
      </c>
      <c r="C475" s="702" t="s">
        <v>365</v>
      </c>
      <c r="D475" s="709">
        <v>1</v>
      </c>
      <c r="E475" s="311"/>
      <c r="F475" s="346">
        <f t="shared" si="15"/>
        <v>0</v>
      </c>
    </row>
    <row r="476" spans="1:255">
      <c r="A476" s="714"/>
      <c r="B476" s="715"/>
      <c r="C476" s="716"/>
      <c r="D476" s="717"/>
      <c r="E476" s="209"/>
      <c r="F476" s="209"/>
    </row>
    <row r="477" spans="1:255">
      <c r="A477" s="674" t="s">
        <v>5</v>
      </c>
      <c r="B477" s="365" t="s">
        <v>258</v>
      </c>
      <c r="C477" s="718"/>
      <c r="D477" s="719"/>
      <c r="E477" s="62"/>
      <c r="F477" s="60"/>
    </row>
    <row r="478" spans="1:255" ht="60.75" customHeight="1">
      <c r="A478" s="939" t="s">
        <v>174</v>
      </c>
      <c r="B478" s="720" t="s">
        <v>374</v>
      </c>
      <c r="C478" s="721"/>
      <c r="D478" s="722"/>
      <c r="E478" s="730"/>
      <c r="F478" s="731"/>
    </row>
    <row r="479" spans="1:255" ht="60.75" customHeight="1">
      <c r="A479" s="932"/>
      <c r="B479" s="720" t="s">
        <v>450</v>
      </c>
      <c r="C479" s="721"/>
      <c r="D479" s="722"/>
      <c r="E479" s="730"/>
      <c r="F479" s="731"/>
    </row>
    <row r="480" spans="1:255" ht="61.5" customHeight="1">
      <c r="A480" s="932"/>
      <c r="B480" s="720" t="s">
        <v>375</v>
      </c>
      <c r="C480" s="721"/>
      <c r="D480" s="722"/>
      <c r="E480" s="730"/>
      <c r="F480" s="731"/>
    </row>
    <row r="481" spans="1:6" ht="63.75" customHeight="1">
      <c r="A481" s="932"/>
      <c r="B481" s="1125" t="s">
        <v>397</v>
      </c>
      <c r="C481" s="538"/>
      <c r="D481" s="724"/>
      <c r="E481" s="732"/>
      <c r="F481" s="733"/>
    </row>
    <row r="482" spans="1:6">
      <c r="A482" s="932"/>
      <c r="B482" s="1126"/>
      <c r="C482" s="372" t="s">
        <v>132</v>
      </c>
      <c r="D482" s="725">
        <v>3</v>
      </c>
      <c r="E482" s="303"/>
      <c r="F482" s="288">
        <f>D482*E482</f>
        <v>0</v>
      </c>
    </row>
    <row r="483" spans="1:6">
      <c r="A483" s="726"/>
      <c r="B483" s="727"/>
      <c r="C483" s="728"/>
      <c r="D483" s="729"/>
      <c r="E483" s="729"/>
      <c r="F483" s="112"/>
    </row>
    <row r="484" spans="1:6">
      <c r="A484" s="674" t="s">
        <v>6</v>
      </c>
      <c r="B484" s="527" t="s">
        <v>178</v>
      </c>
      <c r="C484" s="528"/>
      <c r="D484" s="529"/>
      <c r="E484" s="529"/>
      <c r="F484" s="113"/>
    </row>
    <row r="485" spans="1:6" ht="69" customHeight="1">
      <c r="A485" s="734" t="s">
        <v>177</v>
      </c>
      <c r="B485" s="520" t="s">
        <v>227</v>
      </c>
      <c r="C485" s="372" t="s">
        <v>132</v>
      </c>
      <c r="D485" s="321">
        <v>1</v>
      </c>
      <c r="E485" s="277"/>
      <c r="F485" s="342">
        <f>SUM(D485*E485)</f>
        <v>0</v>
      </c>
    </row>
    <row r="486" spans="1:6">
      <c r="A486" s="726"/>
      <c r="B486" s="735"/>
      <c r="C486" s="736"/>
      <c r="D486" s="737"/>
      <c r="E486" s="752"/>
      <c r="F486" s="347"/>
    </row>
    <row r="487" spans="1:6" ht="38.25">
      <c r="A487" s="401" t="s">
        <v>451</v>
      </c>
      <c r="B487" s="520" t="s">
        <v>179</v>
      </c>
      <c r="C487" s="372" t="s">
        <v>132</v>
      </c>
      <c r="D487" s="321">
        <v>1</v>
      </c>
      <c r="E487" s="277"/>
      <c r="F487" s="342">
        <f>SUM(D487*E487)</f>
        <v>0</v>
      </c>
    </row>
    <row r="488" spans="1:6">
      <c r="A488" s="521"/>
      <c r="B488" s="491"/>
      <c r="C488" s="497"/>
      <c r="D488" s="665"/>
      <c r="E488" s="349"/>
      <c r="F488" s="290"/>
    </row>
    <row r="489" spans="1:6" ht="114.75" customHeight="1">
      <c r="A489" s="932" t="s">
        <v>452</v>
      </c>
      <c r="B489" s="1078" t="s">
        <v>180</v>
      </c>
      <c r="C489" s="933" t="s">
        <v>132</v>
      </c>
      <c r="D489" s="934">
        <v>1</v>
      </c>
      <c r="E489" s="935"/>
      <c r="F489" s="937">
        <f>SUM(D489*E489)</f>
        <v>0</v>
      </c>
    </row>
    <row r="490" spans="1:6">
      <c r="A490" s="932"/>
      <c r="B490" s="1079"/>
      <c r="C490" s="933"/>
      <c r="D490" s="934"/>
      <c r="E490" s="936"/>
      <c r="F490" s="937"/>
    </row>
    <row r="491" spans="1:6">
      <c r="A491" s="734"/>
      <c r="B491" s="740"/>
      <c r="C491" s="741"/>
      <c r="D491" s="742"/>
      <c r="E491" s="742"/>
      <c r="F491" s="115"/>
    </row>
    <row r="492" spans="1:6" ht="110.25" customHeight="1">
      <c r="A492" s="938" t="s">
        <v>453</v>
      </c>
      <c r="B492" s="743" t="s">
        <v>228</v>
      </c>
      <c r="C492" s="940" t="s">
        <v>132</v>
      </c>
      <c r="D492" s="1015">
        <v>1</v>
      </c>
      <c r="E492" s="935"/>
      <c r="F492" s="1058">
        <f>SUM(D492*E492)</f>
        <v>0</v>
      </c>
    </row>
    <row r="493" spans="1:6">
      <c r="A493" s="939"/>
      <c r="B493" s="496"/>
      <c r="C493" s="941"/>
      <c r="D493" s="1016"/>
      <c r="E493" s="936"/>
      <c r="F493" s="1059"/>
    </row>
    <row r="494" spans="1:6">
      <c r="A494" s="654"/>
      <c r="B494" s="743"/>
      <c r="C494" s="744"/>
      <c r="D494" s="745"/>
      <c r="E494" s="745"/>
      <c r="F494" s="116"/>
    </row>
    <row r="495" spans="1:6" ht="79.5" customHeight="1">
      <c r="A495" s="938" t="s">
        <v>454</v>
      </c>
      <c r="B495" s="655" t="s">
        <v>412</v>
      </c>
      <c r="C495" s="940" t="s">
        <v>132</v>
      </c>
      <c r="D495" s="1015">
        <v>1</v>
      </c>
      <c r="E495" s="935"/>
      <c r="F495" s="1076">
        <f>SUM(D495*E495)</f>
        <v>0</v>
      </c>
    </row>
    <row r="496" spans="1:6">
      <c r="A496" s="939"/>
      <c r="B496" s="669"/>
      <c r="C496" s="941"/>
      <c r="D496" s="1016"/>
      <c r="E496" s="936"/>
      <c r="F496" s="1077"/>
    </row>
    <row r="497" spans="1:6">
      <c r="A497" s="521"/>
      <c r="B497" s="491"/>
      <c r="C497" s="497"/>
      <c r="D497" s="665"/>
      <c r="E497" s="665"/>
      <c r="F497" s="91"/>
    </row>
    <row r="498" spans="1:6" ht="31.5" customHeight="1">
      <c r="A498" s="938" t="s">
        <v>455</v>
      </c>
      <c r="B498" s="1078" t="s">
        <v>183</v>
      </c>
      <c r="C498" s="940" t="s">
        <v>132</v>
      </c>
      <c r="D498" s="1015">
        <v>1</v>
      </c>
      <c r="E498" s="935"/>
      <c r="F498" s="1076">
        <f>SUM(D498*E498)</f>
        <v>0</v>
      </c>
    </row>
    <row r="499" spans="1:6" ht="17.25" customHeight="1">
      <c r="A499" s="939"/>
      <c r="B499" s="1079"/>
      <c r="C499" s="941"/>
      <c r="D499" s="1016"/>
      <c r="E499" s="936"/>
      <c r="F499" s="1077"/>
    </row>
    <row r="500" spans="1:6">
      <c r="A500" s="521"/>
      <c r="B500" s="491"/>
      <c r="C500" s="497"/>
      <c r="D500" s="665"/>
      <c r="E500" s="349"/>
      <c r="F500" s="290"/>
    </row>
    <row r="501" spans="1:6" ht="45.75" customHeight="1">
      <c r="A501" s="938" t="s">
        <v>456</v>
      </c>
      <c r="B501" s="1078" t="s">
        <v>229</v>
      </c>
      <c r="C501" s="940" t="s">
        <v>132</v>
      </c>
      <c r="D501" s="1015">
        <v>1</v>
      </c>
      <c r="E501" s="935"/>
      <c r="F501" s="1076">
        <f>SUM(D501*E501)</f>
        <v>0</v>
      </c>
    </row>
    <row r="502" spans="1:6" ht="11.25" customHeight="1">
      <c r="A502" s="939"/>
      <c r="B502" s="1079"/>
      <c r="C502" s="941"/>
      <c r="D502" s="1016"/>
      <c r="E502" s="936"/>
      <c r="F502" s="1077"/>
    </row>
    <row r="503" spans="1:6">
      <c r="A503" s="521"/>
      <c r="B503" s="491"/>
      <c r="C503" s="497"/>
      <c r="D503" s="665"/>
      <c r="E503" s="665"/>
      <c r="F503" s="91"/>
    </row>
    <row r="504" spans="1:6" ht="78.75" customHeight="1">
      <c r="A504" s="938" t="s">
        <v>457</v>
      </c>
      <c r="B504" s="1078" t="s">
        <v>458</v>
      </c>
      <c r="C504" s="940" t="s">
        <v>132</v>
      </c>
      <c r="D504" s="1015">
        <v>1</v>
      </c>
      <c r="E504" s="935"/>
      <c r="F504" s="1076">
        <f>SUM(D504*E504)</f>
        <v>0</v>
      </c>
    </row>
    <row r="505" spans="1:6" ht="15.75" customHeight="1">
      <c r="A505" s="939"/>
      <c r="B505" s="1079"/>
      <c r="C505" s="941"/>
      <c r="D505" s="1016"/>
      <c r="E505" s="936"/>
      <c r="F505" s="1077"/>
    </row>
    <row r="506" spans="1:6">
      <c r="A506" s="521"/>
      <c r="B506" s="491"/>
      <c r="C506" s="497"/>
      <c r="D506" s="665"/>
      <c r="E506" s="665"/>
      <c r="F506" s="91"/>
    </row>
    <row r="507" spans="1:6" ht="38.25" customHeight="1">
      <c r="A507" s="938" t="s">
        <v>459</v>
      </c>
      <c r="B507" s="1078" t="s">
        <v>185</v>
      </c>
      <c r="C507" s="940" t="s">
        <v>132</v>
      </c>
      <c r="D507" s="1015">
        <v>3</v>
      </c>
      <c r="E507" s="935"/>
      <c r="F507" s="1076">
        <f>SUM(D507*E507)</f>
        <v>0</v>
      </c>
    </row>
    <row r="508" spans="1:6" ht="21" customHeight="1">
      <c r="A508" s="939"/>
      <c r="B508" s="1079"/>
      <c r="C508" s="941"/>
      <c r="D508" s="1016"/>
      <c r="E508" s="936"/>
      <c r="F508" s="1077"/>
    </row>
    <row r="509" spans="1:6">
      <c r="A509" s="521"/>
      <c r="B509" s="491"/>
      <c r="C509" s="475"/>
      <c r="D509" s="363"/>
      <c r="E509" s="363"/>
      <c r="F509" s="88"/>
    </row>
    <row r="510" spans="1:6" ht="51" customHeight="1">
      <c r="A510" s="938" t="s">
        <v>460</v>
      </c>
      <c r="B510" s="1078" t="s">
        <v>184</v>
      </c>
      <c r="C510" s="940" t="s">
        <v>132</v>
      </c>
      <c r="D510" s="1015">
        <v>1</v>
      </c>
      <c r="E510" s="935"/>
      <c r="F510" s="1076">
        <f>SUM(D510*E510)</f>
        <v>0</v>
      </c>
    </row>
    <row r="511" spans="1:6" ht="8.25" customHeight="1">
      <c r="A511" s="939"/>
      <c r="B511" s="1079"/>
      <c r="C511" s="941"/>
      <c r="D511" s="1016"/>
      <c r="E511" s="936"/>
      <c r="F511" s="1077"/>
    </row>
    <row r="512" spans="1:6">
      <c r="A512" s="521"/>
      <c r="B512" s="491"/>
      <c r="C512" s="475"/>
      <c r="D512" s="363"/>
      <c r="E512" s="635"/>
      <c r="F512" s="306"/>
    </row>
    <row r="513" spans="1:6" ht="38.25" customHeight="1">
      <c r="A513" s="938" t="s">
        <v>461</v>
      </c>
      <c r="B513" s="1078" t="s">
        <v>186</v>
      </c>
      <c r="C513" s="940" t="s">
        <v>132</v>
      </c>
      <c r="D513" s="1015">
        <v>1</v>
      </c>
      <c r="E513" s="935"/>
      <c r="F513" s="1076">
        <f>SUM(D513*E513)</f>
        <v>0</v>
      </c>
    </row>
    <row r="514" spans="1:6" ht="7.5" customHeight="1">
      <c r="A514" s="939"/>
      <c r="B514" s="1079"/>
      <c r="C514" s="941"/>
      <c r="D514" s="1016"/>
      <c r="E514" s="936"/>
      <c r="F514" s="1077"/>
    </row>
    <row r="515" spans="1:6">
      <c r="A515" s="521"/>
      <c r="B515" s="491"/>
      <c r="C515" s="497"/>
      <c r="D515" s="665"/>
      <c r="E515" s="349"/>
      <c r="F515" s="290"/>
    </row>
    <row r="516" spans="1:6" ht="38.25">
      <c r="A516" s="938" t="s">
        <v>462</v>
      </c>
      <c r="B516" s="655" t="s">
        <v>187</v>
      </c>
      <c r="C516" s="940" t="s">
        <v>132</v>
      </c>
      <c r="D516" s="1015">
        <v>1</v>
      </c>
      <c r="E516" s="935"/>
      <c r="F516" s="1076">
        <f>SUM(D516*E516)</f>
        <v>0</v>
      </c>
    </row>
    <row r="517" spans="1:6">
      <c r="A517" s="939"/>
      <c r="B517" s="669"/>
      <c r="C517" s="941"/>
      <c r="D517" s="1016"/>
      <c r="E517" s="936"/>
      <c r="F517" s="1077"/>
    </row>
    <row r="518" spans="1:6">
      <c r="A518" s="521"/>
      <c r="B518" s="491"/>
      <c r="C518" s="475"/>
      <c r="D518" s="363"/>
      <c r="E518" s="635"/>
      <c r="F518" s="306"/>
    </row>
    <row r="519" spans="1:6" ht="25.5">
      <c r="A519" s="401" t="s">
        <v>463</v>
      </c>
      <c r="B519" s="520" t="s">
        <v>188</v>
      </c>
      <c r="C519" s="372" t="s">
        <v>139</v>
      </c>
      <c r="D519" s="321">
        <v>10</v>
      </c>
      <c r="E519" s="277"/>
      <c r="F519" s="342">
        <f>SUM(D519*E519)</f>
        <v>0</v>
      </c>
    </row>
    <row r="520" spans="1:6">
      <c r="A520" s="521"/>
      <c r="B520" s="491"/>
      <c r="C520" s="497"/>
      <c r="D520" s="665"/>
      <c r="E520" s="665"/>
      <c r="F520" s="91"/>
    </row>
    <row r="521" spans="1:6">
      <c r="A521" s="401" t="s">
        <v>464</v>
      </c>
      <c r="B521" s="520" t="s">
        <v>385</v>
      </c>
      <c r="C521" s="372"/>
      <c r="D521" s="321"/>
      <c r="E521" s="327"/>
      <c r="F521" s="265"/>
    </row>
    <row r="522" spans="1:6" ht="206.25" customHeight="1">
      <c r="A522" s="401" t="s">
        <v>286</v>
      </c>
      <c r="B522" s="381" t="s">
        <v>465</v>
      </c>
      <c r="C522" s="372" t="s">
        <v>132</v>
      </c>
      <c r="D522" s="327">
        <v>1</v>
      </c>
      <c r="E522" s="277"/>
      <c r="F522" s="350">
        <f>SUM(D522*E522)</f>
        <v>0</v>
      </c>
    </row>
    <row r="523" spans="1:6" ht="202.5" customHeight="1">
      <c r="A523" s="401" t="s">
        <v>287</v>
      </c>
      <c r="B523" s="381" t="s">
        <v>466</v>
      </c>
      <c r="C523" s="372" t="s">
        <v>132</v>
      </c>
      <c r="D523" s="327">
        <v>1</v>
      </c>
      <c r="E523" s="277"/>
      <c r="F523" s="350">
        <f>SUM(D523*E523)</f>
        <v>0</v>
      </c>
    </row>
    <row r="524" spans="1:6">
      <c r="A524" s="521"/>
      <c r="B524" s="491"/>
      <c r="C524" s="497"/>
      <c r="D524" s="665"/>
      <c r="E524" s="349"/>
      <c r="F524" s="290"/>
    </row>
    <row r="525" spans="1:6">
      <c r="A525" s="401" t="s">
        <v>467</v>
      </c>
      <c r="B525" s="520" t="s">
        <v>281</v>
      </c>
      <c r="C525" s="372" t="s">
        <v>139</v>
      </c>
      <c r="D525" s="321">
        <v>18</v>
      </c>
      <c r="E525" s="277"/>
      <c r="F525" s="342">
        <f>SUM(D525*E525)</f>
        <v>0</v>
      </c>
    </row>
    <row r="526" spans="1:6">
      <c r="A526" s="521"/>
      <c r="B526" s="491"/>
      <c r="C526" s="497"/>
      <c r="D526" s="665"/>
      <c r="E526" s="665"/>
      <c r="F526" s="91"/>
    </row>
    <row r="527" spans="1:6">
      <c r="A527" s="932" t="s">
        <v>468</v>
      </c>
      <c r="B527" s="655" t="s">
        <v>189</v>
      </c>
      <c r="C527" s="746"/>
      <c r="D527" s="737"/>
      <c r="E527" s="737"/>
      <c r="F527" s="114"/>
    </row>
    <row r="528" spans="1:6">
      <c r="A528" s="932"/>
      <c r="B528" s="661" t="s">
        <v>93</v>
      </c>
      <c r="C528" s="372" t="s">
        <v>139</v>
      </c>
      <c r="D528" s="321">
        <v>110</v>
      </c>
      <c r="E528" s="277"/>
      <c r="F528" s="342">
        <f>SUM(D528*E528)</f>
        <v>0</v>
      </c>
    </row>
    <row r="529" spans="1:6">
      <c r="A529" s="932"/>
      <c r="B529" s="661" t="s">
        <v>94</v>
      </c>
      <c r="C529" s="372" t="s">
        <v>139</v>
      </c>
      <c r="D529" s="321">
        <v>15</v>
      </c>
      <c r="E529" s="277"/>
      <c r="F529" s="342">
        <f>SUM(D529*E529)</f>
        <v>0</v>
      </c>
    </row>
    <row r="530" spans="1:6">
      <c r="A530" s="932"/>
      <c r="B530" s="747" t="s">
        <v>95</v>
      </c>
      <c r="C530" s="372" t="s">
        <v>139</v>
      </c>
      <c r="D530" s="321">
        <v>20</v>
      </c>
      <c r="E530" s="277"/>
      <c r="F530" s="342">
        <f>SUM(D530*E530)</f>
        <v>0</v>
      </c>
    </row>
    <row r="531" spans="1:6">
      <c r="A531" s="521"/>
      <c r="B531" s="491"/>
      <c r="C531" s="475"/>
      <c r="D531" s="363"/>
      <c r="E531" s="635"/>
      <c r="F531" s="306"/>
    </row>
    <row r="532" spans="1:6" ht="38.25">
      <c r="A532" s="401" t="s">
        <v>469</v>
      </c>
      <c r="B532" s="520" t="s">
        <v>190</v>
      </c>
      <c r="C532" s="372" t="s">
        <v>132</v>
      </c>
      <c r="D532" s="321">
        <v>7</v>
      </c>
      <c r="E532" s="277"/>
      <c r="F532" s="342">
        <f>SUM(D532*E532)</f>
        <v>0</v>
      </c>
    </row>
    <row r="533" spans="1:6">
      <c r="A533" s="521"/>
      <c r="B533" s="491"/>
      <c r="C533" s="497"/>
      <c r="D533" s="665"/>
      <c r="E533" s="349"/>
      <c r="F533" s="290"/>
    </row>
    <row r="534" spans="1:6" ht="38.25" customHeight="1">
      <c r="A534" s="401" t="s">
        <v>470</v>
      </c>
      <c r="B534" s="520" t="s">
        <v>191</v>
      </c>
      <c r="C534" s="372" t="s">
        <v>132</v>
      </c>
      <c r="D534" s="321">
        <v>1</v>
      </c>
      <c r="E534" s="277"/>
      <c r="F534" s="342">
        <f>SUM(D534*E534)</f>
        <v>0</v>
      </c>
    </row>
    <row r="535" spans="1:6" ht="25.5" customHeight="1">
      <c r="A535" s="521"/>
      <c r="B535" s="491"/>
      <c r="C535" s="497"/>
      <c r="D535" s="665"/>
      <c r="E535" s="665"/>
      <c r="F535" s="91"/>
    </row>
    <row r="536" spans="1:6">
      <c r="A536" s="938" t="s">
        <v>471</v>
      </c>
      <c r="B536" s="655" t="s">
        <v>96</v>
      </c>
      <c r="C536" s="746"/>
      <c r="D536" s="737"/>
      <c r="E536" s="737"/>
      <c r="F536" s="114"/>
    </row>
    <row r="537" spans="1:6">
      <c r="A537" s="1081"/>
      <c r="B537" s="661" t="s">
        <v>97</v>
      </c>
      <c r="C537" s="372" t="s">
        <v>132</v>
      </c>
      <c r="D537" s="321">
        <v>1</v>
      </c>
      <c r="E537" s="277"/>
      <c r="F537" s="342">
        <f>SUM(D537*E537)</f>
        <v>0</v>
      </c>
    </row>
    <row r="538" spans="1:6">
      <c r="A538" s="1081"/>
      <c r="B538" s="661" t="s">
        <v>98</v>
      </c>
      <c r="C538" s="372" t="s">
        <v>132</v>
      </c>
      <c r="D538" s="321">
        <v>2</v>
      </c>
      <c r="E538" s="277"/>
      <c r="F538" s="342">
        <f>SUM(D538*E538)</f>
        <v>0</v>
      </c>
    </row>
    <row r="539" spans="1:6">
      <c r="A539" s="939"/>
      <c r="B539" s="747" t="s">
        <v>99</v>
      </c>
      <c r="C539" s="372" t="s">
        <v>132</v>
      </c>
      <c r="D539" s="321">
        <v>2</v>
      </c>
      <c r="E539" s="277"/>
      <c r="F539" s="342">
        <f>SUM(D539*E539)</f>
        <v>0</v>
      </c>
    </row>
    <row r="540" spans="1:6">
      <c r="A540" s="734"/>
      <c r="B540" s="740"/>
      <c r="C540" s="748"/>
      <c r="D540" s="749"/>
      <c r="E540" s="753"/>
      <c r="F540" s="348"/>
    </row>
    <row r="541" spans="1:6">
      <c r="A541" s="1081" t="s">
        <v>472</v>
      </c>
      <c r="B541" s="661" t="s">
        <v>100</v>
      </c>
      <c r="C541" s="475"/>
      <c r="D541" s="363"/>
      <c r="E541" s="635"/>
      <c r="F541" s="306"/>
    </row>
    <row r="542" spans="1:6">
      <c r="A542" s="1081"/>
      <c r="B542" s="661" t="s">
        <v>97</v>
      </c>
      <c r="C542" s="372" t="s">
        <v>132</v>
      </c>
      <c r="D542" s="321">
        <v>1</v>
      </c>
      <c r="E542" s="277"/>
      <c r="F542" s="342">
        <f>SUM(D542*E542)</f>
        <v>0</v>
      </c>
    </row>
    <row r="543" spans="1:6">
      <c r="A543" s="1081"/>
      <c r="B543" s="661" t="s">
        <v>98</v>
      </c>
      <c r="C543" s="372" t="s">
        <v>132</v>
      </c>
      <c r="D543" s="321">
        <v>1</v>
      </c>
      <c r="E543" s="277"/>
      <c r="F543" s="342">
        <f>SUM(D543*E543)</f>
        <v>0</v>
      </c>
    </row>
    <row r="544" spans="1:6">
      <c r="A544" s="939"/>
      <c r="B544" s="747" t="s">
        <v>99</v>
      </c>
      <c r="C544" s="372" t="s">
        <v>132</v>
      </c>
      <c r="D544" s="321">
        <v>1</v>
      </c>
      <c r="E544" s="277"/>
      <c r="F544" s="342">
        <f>SUM(D544*E544)</f>
        <v>0</v>
      </c>
    </row>
    <row r="545" spans="1:6">
      <c r="A545" s="521"/>
      <c r="B545" s="491"/>
      <c r="C545" s="475"/>
      <c r="D545" s="363"/>
      <c r="E545" s="635"/>
      <c r="F545" s="306"/>
    </row>
    <row r="546" spans="1:6">
      <c r="A546" s="401" t="s">
        <v>473</v>
      </c>
      <c r="B546" s="520" t="s">
        <v>101</v>
      </c>
      <c r="C546" s="372" t="s">
        <v>132</v>
      </c>
      <c r="D546" s="321">
        <v>2</v>
      </c>
      <c r="E546" s="277"/>
      <c r="F546" s="342">
        <f>SUM(D546*E546)</f>
        <v>0</v>
      </c>
    </row>
    <row r="547" spans="1:6">
      <c r="A547" s="521"/>
      <c r="B547" s="491"/>
      <c r="C547" s="475"/>
      <c r="D547" s="363"/>
      <c r="E547" s="635"/>
      <c r="F547" s="306"/>
    </row>
    <row r="548" spans="1:6" ht="39" customHeight="1">
      <c r="A548" s="401" t="s">
        <v>474</v>
      </c>
      <c r="B548" s="520" t="s">
        <v>192</v>
      </c>
      <c r="C548" s="372" t="s">
        <v>132</v>
      </c>
      <c r="D548" s="321">
        <v>2</v>
      </c>
      <c r="E548" s="277"/>
      <c r="F548" s="342">
        <f>SUM(D548*E548)</f>
        <v>0</v>
      </c>
    </row>
    <row r="549" spans="1:6">
      <c r="A549" s="521"/>
      <c r="B549" s="491"/>
      <c r="C549" s="475"/>
      <c r="D549" s="363"/>
      <c r="E549" s="363"/>
      <c r="F549" s="88"/>
    </row>
    <row r="550" spans="1:6">
      <c r="A550" s="932" t="s">
        <v>475</v>
      </c>
      <c r="B550" s="530" t="s">
        <v>102</v>
      </c>
      <c r="C550" s="531"/>
      <c r="D550" s="657"/>
      <c r="E550" s="657"/>
      <c r="F550" s="225"/>
    </row>
    <row r="551" spans="1:6">
      <c r="A551" s="932"/>
      <c r="B551" s="534" t="s">
        <v>97</v>
      </c>
      <c r="C551" s="372" t="s">
        <v>132</v>
      </c>
      <c r="D551" s="321">
        <v>1</v>
      </c>
      <c r="E551" s="277"/>
      <c r="F551" s="342">
        <f>SUM(D551*E551)</f>
        <v>0</v>
      </c>
    </row>
    <row r="552" spans="1:6">
      <c r="A552" s="932"/>
      <c r="B552" s="537" t="s">
        <v>103</v>
      </c>
      <c r="C552" s="372" t="s">
        <v>132</v>
      </c>
      <c r="D552" s="321">
        <v>1</v>
      </c>
      <c r="E552" s="277"/>
      <c r="F552" s="342">
        <f>SUM(D552*E552)</f>
        <v>0</v>
      </c>
    </row>
    <row r="553" spans="1:6">
      <c r="A553" s="521"/>
      <c r="B553" s="491"/>
      <c r="C553" s="538"/>
      <c r="D553" s="749"/>
      <c r="E553" s="749"/>
      <c r="F553" s="226"/>
    </row>
    <row r="554" spans="1:6" ht="76.5">
      <c r="A554" s="401" t="s">
        <v>476</v>
      </c>
      <c r="B554" s="520" t="s">
        <v>282</v>
      </c>
      <c r="C554" s="372" t="s">
        <v>209</v>
      </c>
      <c r="D554" s="321">
        <v>4</v>
      </c>
      <c r="E554" s="277"/>
      <c r="F554" s="342">
        <f>SUM(D554*E554)</f>
        <v>0</v>
      </c>
    </row>
    <row r="555" spans="1:6">
      <c r="A555" s="521"/>
      <c r="B555" s="491"/>
      <c r="C555" s="475"/>
      <c r="D555" s="363"/>
      <c r="E555" s="363"/>
      <c r="F555" s="88"/>
    </row>
    <row r="556" spans="1:6">
      <c r="A556" s="401" t="s">
        <v>477</v>
      </c>
      <c r="B556" s="520" t="s">
        <v>193</v>
      </c>
      <c r="C556" s="372" t="s">
        <v>132</v>
      </c>
      <c r="D556" s="321">
        <v>1</v>
      </c>
      <c r="E556" s="277"/>
      <c r="F556" s="342">
        <f>SUM(D556*E556)</f>
        <v>0</v>
      </c>
    </row>
    <row r="557" spans="1:6">
      <c r="A557" s="521"/>
      <c r="B557" s="491"/>
      <c r="C557" s="475"/>
      <c r="D557" s="363"/>
      <c r="E557" s="363"/>
      <c r="F557" s="88"/>
    </row>
    <row r="558" spans="1:6" ht="38.25">
      <c r="A558" s="401" t="s">
        <v>478</v>
      </c>
      <c r="B558" s="520" t="s">
        <v>194</v>
      </c>
      <c r="C558" s="372" t="s">
        <v>132</v>
      </c>
      <c r="D558" s="321">
        <v>4</v>
      </c>
      <c r="E558" s="277"/>
      <c r="F558" s="342">
        <f>SUM(D558*E558)</f>
        <v>0</v>
      </c>
    </row>
    <row r="559" spans="1:6">
      <c r="A559" s="521"/>
      <c r="B559" s="491"/>
      <c r="C559" s="497"/>
      <c r="D559" s="665"/>
      <c r="E559" s="665"/>
      <c r="F559" s="91"/>
    </row>
    <row r="560" spans="1:6" ht="55.5" customHeight="1">
      <c r="A560" s="401" t="s">
        <v>479</v>
      </c>
      <c r="B560" s="520" t="s">
        <v>195</v>
      </c>
      <c r="C560" s="372" t="s">
        <v>136</v>
      </c>
      <c r="D560" s="321">
        <v>40</v>
      </c>
      <c r="E560" s="277"/>
      <c r="F560" s="342">
        <f>SUM(D560*E560)</f>
        <v>0</v>
      </c>
    </row>
    <row r="561" spans="1:6">
      <c r="A561" s="521"/>
      <c r="B561" s="491"/>
      <c r="C561" s="497"/>
      <c r="D561" s="665"/>
      <c r="E561" s="349"/>
      <c r="F561" s="290"/>
    </row>
    <row r="562" spans="1:6" ht="24.75" customHeight="1">
      <c r="A562" s="938" t="s">
        <v>480</v>
      </c>
      <c r="B562" s="1078" t="s">
        <v>196</v>
      </c>
      <c r="C562" s="940" t="s">
        <v>132</v>
      </c>
      <c r="D562" s="1015">
        <v>1</v>
      </c>
      <c r="E562" s="935"/>
      <c r="F562" s="1076">
        <f>SUM(D562*E562)</f>
        <v>0</v>
      </c>
    </row>
    <row r="563" spans="1:6">
      <c r="A563" s="939"/>
      <c r="B563" s="1079"/>
      <c r="C563" s="941"/>
      <c r="D563" s="1016"/>
      <c r="E563" s="936"/>
      <c r="F563" s="1077"/>
    </row>
    <row r="564" spans="1:6">
      <c r="A564" s="521"/>
      <c r="B564" s="491"/>
      <c r="C564" s="497"/>
      <c r="D564" s="665"/>
      <c r="E564" s="349"/>
      <c r="F564" s="290"/>
    </row>
    <row r="565" spans="1:6" ht="25.5">
      <c r="A565" s="401" t="s">
        <v>481</v>
      </c>
      <c r="B565" s="520" t="s">
        <v>197</v>
      </c>
      <c r="C565" s="372" t="s">
        <v>132</v>
      </c>
      <c r="D565" s="321">
        <v>1</v>
      </c>
      <c r="E565" s="277"/>
      <c r="F565" s="342">
        <f>SUM(D565*E565)</f>
        <v>0</v>
      </c>
    </row>
    <row r="566" spans="1:6">
      <c r="A566" s="521"/>
      <c r="B566" s="491"/>
      <c r="C566" s="497"/>
      <c r="D566" s="665"/>
      <c r="E566" s="665"/>
      <c r="F566" s="91"/>
    </row>
    <row r="567" spans="1:6">
      <c r="A567" s="969" t="s">
        <v>482</v>
      </c>
      <c r="B567" s="655" t="s">
        <v>104</v>
      </c>
      <c r="C567" s="656"/>
      <c r="D567" s="657"/>
      <c r="E567" s="657"/>
      <c r="F567" s="225"/>
    </row>
    <row r="568" spans="1:6">
      <c r="A568" s="970"/>
      <c r="B568" s="661" t="s">
        <v>105</v>
      </c>
      <c r="C568" s="750" t="s">
        <v>132</v>
      </c>
      <c r="D568" s="321">
        <v>2</v>
      </c>
      <c r="E568" s="277"/>
      <c r="F568" s="342">
        <f>SUM(D568*E568)</f>
        <v>0</v>
      </c>
    </row>
    <row r="569" spans="1:6">
      <c r="A569" s="971"/>
      <c r="B569" s="747" t="s">
        <v>106</v>
      </c>
      <c r="C569" s="750" t="s">
        <v>132</v>
      </c>
      <c r="D569" s="321">
        <v>1</v>
      </c>
      <c r="E569" s="277"/>
      <c r="F569" s="342">
        <f>SUM(D569*E569)</f>
        <v>0</v>
      </c>
    </row>
    <row r="570" spans="1:6">
      <c r="A570" s="521"/>
      <c r="B570" s="491"/>
      <c r="C570" s="475"/>
      <c r="D570" s="363"/>
      <c r="E570" s="635"/>
      <c r="F570" s="306"/>
    </row>
    <row r="571" spans="1:6">
      <c r="A571" s="401" t="s">
        <v>483</v>
      </c>
      <c r="B571" s="520" t="s">
        <v>107</v>
      </c>
      <c r="C571" s="372" t="s">
        <v>133</v>
      </c>
      <c r="D571" s="321">
        <v>15</v>
      </c>
      <c r="E571" s="277"/>
      <c r="F571" s="342">
        <f>SUM(D571*E571)</f>
        <v>0</v>
      </c>
    </row>
    <row r="572" spans="1:6">
      <c r="A572" s="521"/>
      <c r="B572" s="491"/>
      <c r="C572" s="497"/>
      <c r="D572" s="665"/>
      <c r="E572" s="349"/>
      <c r="F572" s="290"/>
    </row>
    <row r="573" spans="1:6" ht="25.5">
      <c r="A573" s="401" t="s">
        <v>484</v>
      </c>
      <c r="B573" s="520" t="s">
        <v>198</v>
      </c>
      <c r="C573" s="372" t="s">
        <v>133</v>
      </c>
      <c r="D573" s="321">
        <v>5</v>
      </c>
      <c r="E573" s="277"/>
      <c r="F573" s="342">
        <f>SUM(D573*E573)</f>
        <v>0</v>
      </c>
    </row>
    <row r="574" spans="1:6">
      <c r="A574" s="521"/>
      <c r="B574" s="491"/>
      <c r="C574" s="497"/>
      <c r="D574" s="665"/>
      <c r="E574" s="349"/>
      <c r="F574" s="290"/>
    </row>
    <row r="575" spans="1:6" ht="25.5">
      <c r="A575" s="401" t="s">
        <v>485</v>
      </c>
      <c r="B575" s="520" t="s">
        <v>199</v>
      </c>
      <c r="C575" s="372" t="s">
        <v>133</v>
      </c>
      <c r="D575" s="321">
        <v>5</v>
      </c>
      <c r="E575" s="277"/>
      <c r="F575" s="342">
        <f>SUM(D575*E575)</f>
        <v>0</v>
      </c>
    </row>
    <row r="576" spans="1:6">
      <c r="A576" s="521"/>
      <c r="B576" s="491"/>
      <c r="C576" s="497"/>
      <c r="D576" s="665"/>
      <c r="E576" s="349"/>
      <c r="F576" s="290"/>
    </row>
    <row r="577" spans="1:6" ht="25.5">
      <c r="A577" s="401" t="s">
        <v>486</v>
      </c>
      <c r="B577" s="520" t="s">
        <v>108</v>
      </c>
      <c r="C577" s="372" t="s">
        <v>133</v>
      </c>
      <c r="D577" s="321">
        <v>1</v>
      </c>
      <c r="E577" s="277"/>
      <c r="F577" s="342">
        <f>SUM(D577*E577)</f>
        <v>0</v>
      </c>
    </row>
    <row r="578" spans="1:6">
      <c r="A578" s="521"/>
      <c r="B578" s="491"/>
      <c r="C578" s="497"/>
      <c r="D578" s="665"/>
      <c r="E578" s="665"/>
      <c r="F578" s="91"/>
    </row>
    <row r="579" spans="1:6" ht="25.5">
      <c r="A579" s="401" t="s">
        <v>487</v>
      </c>
      <c r="B579" s="520" t="s">
        <v>200</v>
      </c>
      <c r="C579" s="372" t="s">
        <v>133</v>
      </c>
      <c r="D579" s="321">
        <v>10</v>
      </c>
      <c r="E579" s="277"/>
      <c r="F579" s="342">
        <f>SUM(D579*E579)</f>
        <v>0</v>
      </c>
    </row>
    <row r="580" spans="1:6">
      <c r="A580" s="521"/>
      <c r="B580" s="491"/>
      <c r="C580" s="497"/>
      <c r="D580" s="665"/>
      <c r="E580" s="349"/>
      <c r="F580" s="290"/>
    </row>
    <row r="581" spans="1:6" ht="51">
      <c r="A581" s="401" t="s">
        <v>488</v>
      </c>
      <c r="B581" s="520" t="s">
        <v>398</v>
      </c>
      <c r="C581" s="372" t="s">
        <v>133</v>
      </c>
      <c r="D581" s="321">
        <v>95</v>
      </c>
      <c r="E581" s="277"/>
      <c r="F581" s="342">
        <f>SUM(D581*E581)</f>
        <v>0</v>
      </c>
    </row>
    <row r="582" spans="1:6">
      <c r="A582" s="521"/>
      <c r="B582" s="491"/>
      <c r="C582" s="497"/>
      <c r="D582" s="665"/>
      <c r="E582" s="665"/>
      <c r="F582" s="91"/>
    </row>
    <row r="583" spans="1:6" ht="30" customHeight="1">
      <c r="A583" s="401" t="s">
        <v>489</v>
      </c>
      <c r="B583" s="520" t="s">
        <v>109</v>
      </c>
      <c r="C583" s="372" t="s">
        <v>209</v>
      </c>
      <c r="D583" s="321">
        <v>1</v>
      </c>
      <c r="E583" s="277"/>
      <c r="F583" s="342">
        <f>SUM(D583*E583)</f>
        <v>0</v>
      </c>
    </row>
    <row r="584" spans="1:6">
      <c r="A584" s="521"/>
      <c r="B584" s="491"/>
      <c r="C584" s="497"/>
      <c r="D584" s="665"/>
      <c r="E584" s="349"/>
      <c r="F584" s="290"/>
    </row>
    <row r="585" spans="1:6" ht="25.5">
      <c r="A585" s="401" t="s">
        <v>490</v>
      </c>
      <c r="B585" s="520" t="s">
        <v>230</v>
      </c>
      <c r="C585" s="372" t="s">
        <v>209</v>
      </c>
      <c r="D585" s="321">
        <v>1</v>
      </c>
      <c r="E585" s="277"/>
      <c r="F585" s="342">
        <f>SUM(D585*E585)</f>
        <v>0</v>
      </c>
    </row>
    <row r="586" spans="1:6">
      <c r="A586" s="654"/>
      <c r="B586" s="751"/>
      <c r="C586" s="744"/>
      <c r="D586" s="745"/>
      <c r="E586" s="745"/>
      <c r="F586" s="116"/>
    </row>
    <row r="587" spans="1:6" ht="47.25" customHeight="1">
      <c r="A587" s="401" t="s">
        <v>491</v>
      </c>
      <c r="B587" s="520" t="s">
        <v>492</v>
      </c>
      <c r="C587" s="372" t="s">
        <v>135</v>
      </c>
      <c r="D587" s="321">
        <v>1</v>
      </c>
      <c r="E587" s="277"/>
      <c r="F587" s="342">
        <f>SUM(D587*E587)</f>
        <v>0</v>
      </c>
    </row>
    <row r="588" spans="1:6" ht="15.75" thickBot="1">
      <c r="A588" s="521"/>
      <c r="B588" s="491"/>
      <c r="C588" s="497"/>
      <c r="D588" s="665"/>
      <c r="E588" s="665"/>
      <c r="F588" s="754"/>
    </row>
    <row r="589" spans="1:6" ht="15.75" thickBot="1">
      <c r="A589" s="757" t="s">
        <v>26</v>
      </c>
      <c r="B589" s="1090" t="s">
        <v>259</v>
      </c>
      <c r="C589" s="1090"/>
      <c r="D589" s="1090"/>
      <c r="E589" s="1091">
        <f>SUM(F431:F588)</f>
        <v>0</v>
      </c>
      <c r="F589" s="1092"/>
    </row>
    <row r="590" spans="1:6">
      <c r="A590" s="474"/>
      <c r="B590" s="491"/>
      <c r="C590" s="475"/>
      <c r="D590" s="363"/>
      <c r="E590" s="363"/>
      <c r="F590" s="414"/>
    </row>
    <row r="591" spans="1:6">
      <c r="A591" s="476" t="s">
        <v>29</v>
      </c>
      <c r="B591" s="477" t="s">
        <v>110</v>
      </c>
      <c r="C591" s="478"/>
      <c r="D591" s="479"/>
      <c r="E591" s="479"/>
      <c r="F591" s="761"/>
    </row>
    <row r="592" spans="1:6" s="55" customFormat="1" ht="25.5">
      <c r="A592" s="368" t="s">
        <v>148</v>
      </c>
      <c r="B592" s="369" t="s">
        <v>285</v>
      </c>
      <c r="C592" s="368" t="s">
        <v>154</v>
      </c>
      <c r="D592" s="357" t="s">
        <v>142</v>
      </c>
      <c r="E592" s="415" t="s">
        <v>239</v>
      </c>
      <c r="F592" s="357" t="s">
        <v>143</v>
      </c>
    </row>
    <row r="593" spans="1:6" ht="60" customHeight="1">
      <c r="A593" s="938" t="s">
        <v>2</v>
      </c>
      <c r="B593" s="655" t="s">
        <v>493</v>
      </c>
      <c r="C593" s="940" t="s">
        <v>209</v>
      </c>
      <c r="D593" s="1015">
        <v>1</v>
      </c>
      <c r="E593" s="935"/>
      <c r="F593" s="937">
        <f>SUM(D593*E593)</f>
        <v>0</v>
      </c>
    </row>
    <row r="594" spans="1:6" ht="150" customHeight="1">
      <c r="A594" s="1081"/>
      <c r="B594" s="1080" t="s">
        <v>494</v>
      </c>
      <c r="C594" s="1093"/>
      <c r="D594" s="1094"/>
      <c r="E594" s="1095"/>
      <c r="F594" s="937"/>
    </row>
    <row r="595" spans="1:6" ht="150" customHeight="1">
      <c r="A595" s="939"/>
      <c r="B595" s="1079"/>
      <c r="C595" s="941"/>
      <c r="D595" s="1016"/>
      <c r="E595" s="936"/>
      <c r="F595" s="937"/>
    </row>
    <row r="596" spans="1:6">
      <c r="A596" s="521"/>
      <c r="B596" s="491"/>
      <c r="C596" s="497"/>
      <c r="D596" s="665"/>
      <c r="F596" s="91"/>
    </row>
    <row r="597" spans="1:6" ht="102.75" customHeight="1">
      <c r="A597" s="938" t="s">
        <v>4</v>
      </c>
      <c r="B597" s="755" t="s">
        <v>496</v>
      </c>
      <c r="C597" s="940" t="s">
        <v>209</v>
      </c>
      <c r="D597" s="1107">
        <v>1</v>
      </c>
      <c r="E597" s="935"/>
      <c r="F597" s="1110">
        <f>SUM(D597*E597)</f>
        <v>0</v>
      </c>
    </row>
    <row r="598" spans="1:6" ht="300" customHeight="1">
      <c r="A598" s="1081"/>
      <c r="B598" s="756" t="s">
        <v>495</v>
      </c>
      <c r="C598" s="1093"/>
      <c r="D598" s="1108"/>
      <c r="E598" s="1095"/>
      <c r="F598" s="1110"/>
    </row>
    <row r="599" spans="1:6">
      <c r="A599" s="939"/>
      <c r="B599" s="496"/>
      <c r="C599" s="941"/>
      <c r="D599" s="1109"/>
      <c r="E599" s="936"/>
      <c r="F599" s="1110"/>
    </row>
    <row r="600" spans="1:6" s="39" customFormat="1">
      <c r="A600" s="762"/>
      <c r="B600" s="763"/>
      <c r="C600" s="763"/>
      <c r="D600" s="763"/>
      <c r="E600" s="763"/>
      <c r="F600" s="764"/>
    </row>
    <row r="601" spans="1:6" ht="25.5">
      <c r="A601" s="401" t="s">
        <v>5</v>
      </c>
      <c r="B601" s="520" t="s">
        <v>201</v>
      </c>
      <c r="C601" s="372" t="s">
        <v>136</v>
      </c>
      <c r="D601" s="321">
        <v>80</v>
      </c>
      <c r="E601" s="277"/>
      <c r="F601" s="342">
        <f>SUM(D601*E601)</f>
        <v>0</v>
      </c>
    </row>
    <row r="602" spans="1:6">
      <c r="A602" s="521"/>
      <c r="B602" s="491"/>
      <c r="C602" s="497"/>
      <c r="D602" s="665"/>
      <c r="E602" s="665"/>
      <c r="F602" s="754"/>
    </row>
    <row r="603" spans="1:6" ht="51.75" thickBot="1">
      <c r="A603" s="521"/>
      <c r="B603" s="491" t="s">
        <v>231</v>
      </c>
      <c r="C603" s="475"/>
      <c r="D603" s="363"/>
      <c r="E603" s="363"/>
      <c r="F603" s="361"/>
    </row>
    <row r="604" spans="1:6" ht="15.75" thickBot="1">
      <c r="A604" s="757" t="s">
        <v>29</v>
      </c>
      <c r="B604" s="758" t="s">
        <v>260</v>
      </c>
      <c r="C604" s="759"/>
      <c r="D604" s="760"/>
      <c r="E604" s="1091">
        <f>SUM(F593:F601)</f>
        <v>0</v>
      </c>
      <c r="F604" s="1092"/>
    </row>
    <row r="605" spans="1:6">
      <c r="A605" s="474"/>
      <c r="B605" s="491"/>
      <c r="C605" s="475"/>
      <c r="D605" s="363"/>
      <c r="E605" s="363"/>
      <c r="F605" s="414"/>
    </row>
    <row r="606" spans="1:6">
      <c r="A606" s="564" t="s">
        <v>30</v>
      </c>
      <c r="B606" s="765" t="s">
        <v>111</v>
      </c>
      <c r="C606" s="617"/>
      <c r="D606" s="618"/>
      <c r="E606" s="618"/>
      <c r="F606" s="766"/>
    </row>
    <row r="607" spans="1:6" s="55" customFormat="1" ht="25.5">
      <c r="A607" s="368" t="s">
        <v>148</v>
      </c>
      <c r="B607" s="369" t="s">
        <v>285</v>
      </c>
      <c r="C607" s="368" t="s">
        <v>154</v>
      </c>
      <c r="D607" s="357" t="s">
        <v>142</v>
      </c>
      <c r="E607" s="415" t="s">
        <v>239</v>
      </c>
      <c r="F607" s="357" t="s">
        <v>143</v>
      </c>
    </row>
    <row r="608" spans="1:6" ht="54" customHeight="1">
      <c r="A608" s="401" t="s">
        <v>2</v>
      </c>
      <c r="B608" s="520" t="s">
        <v>202</v>
      </c>
      <c r="C608" s="372" t="s">
        <v>209</v>
      </c>
      <c r="D608" s="321">
        <v>1</v>
      </c>
      <c r="E608" s="277"/>
      <c r="F608" s="342">
        <f>SUM(D608*E608)</f>
        <v>0</v>
      </c>
    </row>
    <row r="609" spans="1:6" ht="15.75" thickBot="1">
      <c r="A609" s="521"/>
      <c r="B609" s="491"/>
      <c r="C609" s="497"/>
      <c r="D609" s="665"/>
      <c r="F609" s="91"/>
    </row>
    <row r="610" spans="1:6" ht="15.75" thickBot="1">
      <c r="A610" s="757" t="s">
        <v>30</v>
      </c>
      <c r="B610" s="1111" t="s">
        <v>261</v>
      </c>
      <c r="C610" s="1111"/>
      <c r="D610" s="760"/>
      <c r="E610" s="41"/>
      <c r="F610" s="351">
        <f>SUM(F608:F609)</f>
        <v>0</v>
      </c>
    </row>
    <row r="611" spans="1:6">
      <c r="A611" s="767"/>
      <c r="B611" s="768"/>
      <c r="C611" s="769"/>
      <c r="D611" s="770"/>
      <c r="E611" s="210"/>
      <c r="F611" s="211"/>
    </row>
    <row r="612" spans="1:6">
      <c r="A612" s="564" t="s">
        <v>31</v>
      </c>
      <c r="B612" s="616" t="s">
        <v>112</v>
      </c>
      <c r="C612" s="617"/>
      <c r="D612" s="618"/>
      <c r="E612" s="63"/>
      <c r="F612" s="110"/>
    </row>
    <row r="613" spans="1:6" s="55" customFormat="1" ht="25.5">
      <c r="A613" s="368" t="s">
        <v>148</v>
      </c>
      <c r="B613" s="369" t="s">
        <v>285</v>
      </c>
      <c r="C613" s="368" t="s">
        <v>154</v>
      </c>
      <c r="D613" s="357" t="s">
        <v>142</v>
      </c>
      <c r="E613" s="25" t="s">
        <v>239</v>
      </c>
      <c r="F613" s="24" t="s">
        <v>143</v>
      </c>
    </row>
    <row r="614" spans="1:6" ht="38.25">
      <c r="A614" s="401" t="s">
        <v>2</v>
      </c>
      <c r="B614" s="545" t="s">
        <v>403</v>
      </c>
      <c r="C614" s="372" t="s">
        <v>209</v>
      </c>
      <c r="D614" s="321">
        <v>1</v>
      </c>
      <c r="E614" s="277"/>
      <c r="F614" s="342">
        <f>SUM(D614*E614)</f>
        <v>0</v>
      </c>
    </row>
    <row r="615" spans="1:6">
      <c r="A615" s="521"/>
      <c r="B615" s="491"/>
      <c r="C615" s="497"/>
      <c r="D615" s="665"/>
      <c r="E615" s="317"/>
      <c r="F615" s="290"/>
    </row>
    <row r="616" spans="1:6" ht="54.75" customHeight="1">
      <c r="A616" s="401" t="s">
        <v>4</v>
      </c>
      <c r="B616" s="545" t="s">
        <v>404</v>
      </c>
      <c r="C616" s="372" t="s">
        <v>209</v>
      </c>
      <c r="D616" s="321">
        <v>1</v>
      </c>
      <c r="E616" s="277"/>
      <c r="F616" s="342">
        <f>SUM(D616*E616)</f>
        <v>0</v>
      </c>
    </row>
    <row r="617" spans="1:6">
      <c r="A617" s="521"/>
      <c r="B617" s="491"/>
      <c r="C617" s="497"/>
      <c r="D617" s="665"/>
      <c r="E617" s="317"/>
      <c r="F617" s="290"/>
    </row>
    <row r="618" spans="1:6" ht="38.25">
      <c r="A618" s="401" t="s">
        <v>5</v>
      </c>
      <c r="B618" s="545" t="s">
        <v>405</v>
      </c>
      <c r="C618" s="372" t="s">
        <v>209</v>
      </c>
      <c r="D618" s="321">
        <v>1</v>
      </c>
      <c r="E618" s="277"/>
      <c r="F618" s="342">
        <f>SUM(D618*E618)</f>
        <v>0</v>
      </c>
    </row>
    <row r="619" spans="1:6">
      <c r="A619" s="521"/>
      <c r="B619" s="491"/>
      <c r="C619" s="475"/>
      <c r="D619" s="363"/>
      <c r="E619" s="318"/>
      <c r="F619" s="306"/>
    </row>
    <row r="620" spans="1:6" ht="57.75" customHeight="1">
      <c r="A620" s="401" t="s">
        <v>6</v>
      </c>
      <c r="B620" s="545" t="s">
        <v>406</v>
      </c>
      <c r="C620" s="372" t="s">
        <v>209</v>
      </c>
      <c r="D620" s="321">
        <v>1</v>
      </c>
      <c r="E620" s="277"/>
      <c r="F620" s="342">
        <f>SUM(D620*E620)</f>
        <v>0</v>
      </c>
    </row>
    <row r="621" spans="1:6" ht="15.75" thickBot="1">
      <c r="A621" s="521"/>
      <c r="B621" s="412"/>
      <c r="C621" s="475"/>
      <c r="D621" s="363"/>
      <c r="E621" s="363"/>
      <c r="F621" s="660"/>
    </row>
    <row r="622" spans="1:6" ht="15.75" thickBot="1">
      <c r="A622" s="757" t="s">
        <v>31</v>
      </c>
      <c r="B622" s="771" t="s">
        <v>262</v>
      </c>
      <c r="C622" s="759"/>
      <c r="D622" s="760"/>
      <c r="E622" s="760"/>
      <c r="F622" s="772">
        <f>SUM(F614:F620)</f>
        <v>0</v>
      </c>
    </row>
    <row r="623" spans="1:6">
      <c r="A623" s="474"/>
      <c r="B623" s="412"/>
      <c r="C623" s="475"/>
      <c r="D623" s="363"/>
      <c r="E623" s="363"/>
      <c r="F623" s="363"/>
    </row>
    <row r="624" spans="1:6">
      <c r="A624" s="474"/>
      <c r="B624" s="412"/>
      <c r="C624" s="475"/>
      <c r="D624" s="363"/>
      <c r="E624" s="363"/>
      <c r="F624" s="363"/>
    </row>
    <row r="625" spans="1:6">
      <c r="A625" s="1112" t="s">
        <v>263</v>
      </c>
      <c r="B625" s="1113"/>
      <c r="C625" s="1113"/>
      <c r="D625" s="1113"/>
      <c r="E625" s="1113"/>
      <c r="F625" s="1114"/>
    </row>
    <row r="626" spans="1:6">
      <c r="A626" s="558"/>
      <c r="B626" s="559"/>
      <c r="C626" s="556"/>
      <c r="D626" s="557"/>
      <c r="E626" s="557"/>
      <c r="F626" s="773"/>
    </row>
    <row r="627" spans="1:6">
      <c r="A627" s="554" t="s">
        <v>26</v>
      </c>
      <c r="B627" s="555" t="s">
        <v>90</v>
      </c>
      <c r="C627" s="774"/>
      <c r="D627" s="775"/>
      <c r="E627" s="775"/>
      <c r="F627" s="885">
        <f>E589</f>
        <v>0</v>
      </c>
    </row>
    <row r="628" spans="1:6">
      <c r="A628" s="554" t="s">
        <v>29</v>
      </c>
      <c r="B628" s="555" t="s">
        <v>110</v>
      </c>
      <c r="C628" s="774"/>
      <c r="D628" s="775"/>
      <c r="E628" s="775"/>
      <c r="F628" s="885">
        <f>E604</f>
        <v>0</v>
      </c>
    </row>
    <row r="629" spans="1:6">
      <c r="A629" s="554" t="s">
        <v>30</v>
      </c>
      <c r="B629" s="555" t="s">
        <v>111</v>
      </c>
      <c r="C629" s="774"/>
      <c r="D629" s="775"/>
      <c r="E629" s="775"/>
      <c r="F629" s="885">
        <f>F610</f>
        <v>0</v>
      </c>
    </row>
    <row r="630" spans="1:6">
      <c r="A630" s="554" t="s">
        <v>31</v>
      </c>
      <c r="B630" s="777" t="s">
        <v>112</v>
      </c>
      <c r="C630" s="774"/>
      <c r="D630" s="775"/>
      <c r="E630" s="775"/>
      <c r="F630" s="885">
        <f>F622</f>
        <v>0</v>
      </c>
    </row>
    <row r="631" spans="1:6" ht="15.75" thickBot="1">
      <c r="A631" s="558"/>
      <c r="B631" s="778"/>
      <c r="C631" s="556"/>
      <c r="D631" s="557"/>
      <c r="E631" s="557"/>
      <c r="F631" s="886"/>
    </row>
    <row r="632" spans="1:6" ht="15.75">
      <c r="A632" s="779"/>
      <c r="B632" s="780" t="s">
        <v>264</v>
      </c>
      <c r="C632" s="781"/>
      <c r="D632" s="782"/>
      <c r="E632" s="1073">
        <f>SUM(F627:F631)</f>
        <v>0</v>
      </c>
      <c r="F632" s="1074"/>
    </row>
    <row r="633" spans="1:6">
      <c r="A633" s="470"/>
      <c r="B633" s="471"/>
      <c r="C633" s="472"/>
      <c r="D633" s="473"/>
      <c r="E633" s="473"/>
      <c r="F633" s="473"/>
    </row>
    <row r="634" spans="1:6">
      <c r="A634" s="470"/>
      <c r="B634" s="471"/>
      <c r="C634" s="472"/>
      <c r="D634" s="473"/>
      <c r="E634" s="473"/>
      <c r="F634" s="473"/>
    </row>
    <row r="635" spans="1:6">
      <c r="A635" s="470"/>
      <c r="B635" s="471"/>
      <c r="C635" s="472"/>
      <c r="D635" s="473"/>
      <c r="E635" s="473"/>
      <c r="F635" s="473"/>
    </row>
    <row r="636" spans="1:6">
      <c r="A636" s="1115" t="s">
        <v>265</v>
      </c>
      <c r="B636" s="1115"/>
      <c r="C636" s="1115"/>
      <c r="D636" s="1115"/>
      <c r="E636" s="1115"/>
      <c r="F636" s="1115"/>
    </row>
    <row r="637" spans="1:6" ht="15.75">
      <c r="A637" s="783"/>
      <c r="B637" s="783"/>
      <c r="C637" s="784"/>
      <c r="D637" s="785"/>
      <c r="E637" s="785"/>
      <c r="F637" s="785"/>
    </row>
    <row r="638" spans="1:6">
      <c r="A638" s="786" t="s">
        <v>11</v>
      </c>
      <c r="B638" s="787" t="s">
        <v>113</v>
      </c>
      <c r="C638" s="788"/>
      <c r="D638" s="789"/>
      <c r="E638" s="790"/>
      <c r="F638" s="791"/>
    </row>
    <row r="639" spans="1:6" s="55" customFormat="1" ht="25.5">
      <c r="A639" s="565" t="s">
        <v>148</v>
      </c>
      <c r="B639" s="792" t="s">
        <v>285</v>
      </c>
      <c r="C639" s="368" t="s">
        <v>154</v>
      </c>
      <c r="D639" s="357" t="s">
        <v>142</v>
      </c>
      <c r="E639" s="415" t="s">
        <v>239</v>
      </c>
      <c r="F639" s="357" t="s">
        <v>143</v>
      </c>
    </row>
    <row r="640" spans="1:6" ht="144" customHeight="1">
      <c r="A640" s="1116" t="s">
        <v>2</v>
      </c>
      <c r="B640" s="42" t="s">
        <v>497</v>
      </c>
      <c r="C640" s="105"/>
      <c r="D640" s="17"/>
      <c r="E640" s="212"/>
      <c r="F640" s="119"/>
    </row>
    <row r="641" spans="1:6">
      <c r="A641" s="1117"/>
      <c r="B641" s="43" t="s">
        <v>114</v>
      </c>
      <c r="C641" s="105"/>
      <c r="D641" s="17"/>
      <c r="E641" s="212"/>
      <c r="F641" s="119"/>
    </row>
    <row r="642" spans="1:6">
      <c r="A642" s="1117"/>
      <c r="B642" s="44" t="s">
        <v>115</v>
      </c>
      <c r="C642" s="258" t="s">
        <v>139</v>
      </c>
      <c r="D642" s="137">
        <v>20</v>
      </c>
      <c r="E642" s="338"/>
      <c r="F642" s="342">
        <f>(D642*E642)</f>
        <v>0</v>
      </c>
    </row>
    <row r="643" spans="1:6" s="206" customFormat="1" ht="25.5" customHeight="1">
      <c r="A643" s="1117"/>
      <c r="B643" s="245" t="s">
        <v>376</v>
      </c>
      <c r="C643" s="256" t="s">
        <v>139</v>
      </c>
      <c r="D643" s="132">
        <v>12</v>
      </c>
      <c r="E643" s="338"/>
      <c r="F643" s="350">
        <f>(D643*E643)</f>
        <v>0</v>
      </c>
    </row>
    <row r="644" spans="1:6" ht="25.5" customHeight="1">
      <c r="A644" s="257"/>
      <c r="B644" s="45" t="s">
        <v>116</v>
      </c>
      <c r="C644" s="258" t="s">
        <v>139</v>
      </c>
      <c r="D644" s="265">
        <v>45</v>
      </c>
      <c r="E644" s="338"/>
      <c r="F644" s="342">
        <f>(D644*E644)</f>
        <v>0</v>
      </c>
    </row>
    <row r="645" spans="1:6">
      <c r="A645" s="274"/>
      <c r="B645" s="14"/>
      <c r="C645" s="105"/>
      <c r="D645" s="17"/>
      <c r="E645" s="17"/>
      <c r="F645" s="88"/>
    </row>
    <row r="646" spans="1:6" ht="51">
      <c r="A646" s="1118" t="s">
        <v>4</v>
      </c>
      <c r="B646" s="242" t="s">
        <v>117</v>
      </c>
      <c r="C646" s="255"/>
      <c r="D646" s="243"/>
      <c r="E646" s="243"/>
      <c r="F646" s="244"/>
    </row>
    <row r="647" spans="1:6">
      <c r="A647" s="1119"/>
      <c r="B647" s="245" t="s">
        <v>115</v>
      </c>
      <c r="C647" s="256" t="s">
        <v>132</v>
      </c>
      <c r="D647" s="132">
        <v>1</v>
      </c>
      <c r="E647" s="338"/>
      <c r="F647" s="350">
        <f>(D647*E647)</f>
        <v>0</v>
      </c>
    </row>
    <row r="648" spans="1:6">
      <c r="A648" s="1119"/>
      <c r="B648" s="245" t="s">
        <v>376</v>
      </c>
      <c r="C648" s="256" t="s">
        <v>132</v>
      </c>
      <c r="D648" s="132">
        <v>1</v>
      </c>
      <c r="E648" s="338"/>
      <c r="F648" s="350">
        <f>(D648*E648)</f>
        <v>0</v>
      </c>
    </row>
    <row r="649" spans="1:6">
      <c r="A649" s="275"/>
      <c r="B649" s="45" t="s">
        <v>116</v>
      </c>
      <c r="C649" s="253" t="s">
        <v>132</v>
      </c>
      <c r="D649" s="267">
        <v>1</v>
      </c>
      <c r="E649" s="338"/>
      <c r="F649" s="316">
        <f>(D649*E649)</f>
        <v>0</v>
      </c>
    </row>
    <row r="650" spans="1:6">
      <c r="A650" s="250"/>
      <c r="B650" s="254"/>
      <c r="C650" s="251"/>
      <c r="D650" s="252"/>
      <c r="E650" s="352"/>
      <c r="F650" s="114"/>
    </row>
    <row r="651" spans="1:6">
      <c r="A651" s="1119" t="s">
        <v>5</v>
      </c>
      <c r="B651" s="249" t="s">
        <v>118</v>
      </c>
      <c r="C651" s="105"/>
      <c r="D651" s="17"/>
      <c r="E651" s="17"/>
      <c r="F651" s="88"/>
    </row>
    <row r="652" spans="1:6">
      <c r="A652" s="1119"/>
      <c r="B652" s="44" t="s">
        <v>115</v>
      </c>
      <c r="C652" s="268" t="s">
        <v>132</v>
      </c>
      <c r="D652" s="265">
        <v>1</v>
      </c>
      <c r="E652" s="338"/>
      <c r="F652" s="342">
        <f>(D652*E652)</f>
        <v>0</v>
      </c>
    </row>
    <row r="653" spans="1:6">
      <c r="A653" s="1120"/>
      <c r="B653" s="45" t="s">
        <v>116</v>
      </c>
      <c r="C653" s="268" t="s">
        <v>132</v>
      </c>
      <c r="D653" s="265">
        <v>1</v>
      </c>
      <c r="E653" s="338"/>
      <c r="F653" s="342">
        <f>(D653*E653)</f>
        <v>0</v>
      </c>
    </row>
    <row r="654" spans="1:6">
      <c r="A654" s="274"/>
      <c r="B654" s="213"/>
      <c r="C654" s="105"/>
      <c r="D654" s="17"/>
      <c r="E654" s="17"/>
      <c r="F654" s="88"/>
    </row>
    <row r="655" spans="1:6" ht="25.5">
      <c r="A655" s="26" t="s">
        <v>6</v>
      </c>
      <c r="B655" s="20" t="s">
        <v>119</v>
      </c>
      <c r="C655" s="268" t="s">
        <v>209</v>
      </c>
      <c r="D655" s="265">
        <v>1</v>
      </c>
      <c r="E655" s="338"/>
      <c r="F655" s="342">
        <f>(D655*E655)</f>
        <v>0</v>
      </c>
    </row>
    <row r="656" spans="1:6">
      <c r="A656" s="274"/>
      <c r="B656" s="213"/>
      <c r="C656" s="105"/>
      <c r="D656" s="17"/>
      <c r="E656" s="339"/>
      <c r="F656" s="306"/>
    </row>
    <row r="657" spans="1:13" ht="72.75" customHeight="1">
      <c r="A657" s="26" t="s">
        <v>21</v>
      </c>
      <c r="B657" s="20" t="s">
        <v>203</v>
      </c>
      <c r="C657" s="268" t="s">
        <v>132</v>
      </c>
      <c r="D657" s="265">
        <v>1</v>
      </c>
      <c r="E657" s="338"/>
      <c r="F657" s="342">
        <f>(D657*E657)</f>
        <v>0</v>
      </c>
    </row>
    <row r="658" spans="1:13">
      <c r="A658" s="274"/>
      <c r="B658" s="213"/>
      <c r="C658" s="105"/>
      <c r="D658" s="17"/>
      <c r="E658" s="17"/>
      <c r="F658" s="88"/>
    </row>
    <row r="659" spans="1:13" ht="89.25">
      <c r="A659" s="26" t="s">
        <v>22</v>
      </c>
      <c r="B659" s="29" t="s">
        <v>120</v>
      </c>
      <c r="C659" s="268" t="s">
        <v>132</v>
      </c>
      <c r="D659" s="265">
        <v>1</v>
      </c>
      <c r="E659" s="338"/>
      <c r="F659" s="342">
        <f>(D659*E659)</f>
        <v>0</v>
      </c>
      <c r="M659" s="793"/>
    </row>
    <row r="660" spans="1:13">
      <c r="A660" s="274"/>
      <c r="B660" s="161"/>
      <c r="C660" s="105"/>
      <c r="D660" s="17"/>
      <c r="E660" s="17"/>
      <c r="F660" s="88"/>
    </row>
    <row r="661" spans="1:13" ht="83.25" customHeight="1">
      <c r="A661" s="26" t="s">
        <v>23</v>
      </c>
      <c r="B661" s="29" t="s">
        <v>121</v>
      </c>
      <c r="C661" s="268" t="s">
        <v>132</v>
      </c>
      <c r="D661" s="265">
        <v>1</v>
      </c>
      <c r="E661" s="338"/>
      <c r="F661" s="342">
        <f>(D661*E661)</f>
        <v>0</v>
      </c>
    </row>
    <row r="662" spans="1:13">
      <c r="A662" s="64"/>
      <c r="B662" s="15"/>
      <c r="C662" s="105"/>
      <c r="D662" s="17"/>
      <c r="E662" s="17"/>
      <c r="F662" s="88"/>
    </row>
    <row r="663" spans="1:13" ht="25.5">
      <c r="A663" s="26" t="s">
        <v>24</v>
      </c>
      <c r="B663" s="29" t="s">
        <v>204</v>
      </c>
      <c r="C663" s="268" t="s">
        <v>132</v>
      </c>
      <c r="D663" s="265">
        <v>3</v>
      </c>
      <c r="E663" s="338"/>
      <c r="F663" s="342">
        <f>(D663*E663)</f>
        <v>0</v>
      </c>
    </row>
    <row r="664" spans="1:13">
      <c r="A664" s="274"/>
      <c r="B664" s="161"/>
      <c r="C664" s="105"/>
      <c r="D664" s="17"/>
      <c r="E664" s="17"/>
      <c r="F664" s="88"/>
    </row>
    <row r="665" spans="1:13" ht="38.25">
      <c r="A665" s="26" t="s">
        <v>27</v>
      </c>
      <c r="B665" s="29" t="s">
        <v>122</v>
      </c>
      <c r="C665" s="268" t="s">
        <v>209</v>
      </c>
      <c r="D665" s="265">
        <v>1</v>
      </c>
      <c r="E665" s="338"/>
      <c r="F665" s="342">
        <f>(D665*E665)</f>
        <v>0</v>
      </c>
    </row>
    <row r="666" spans="1:13">
      <c r="A666" s="274"/>
      <c r="B666" s="14"/>
      <c r="C666" s="105"/>
      <c r="D666" s="17"/>
      <c r="E666" s="339"/>
      <c r="F666" s="306"/>
    </row>
    <row r="667" spans="1:13" ht="51">
      <c r="A667" s="26" t="s">
        <v>28</v>
      </c>
      <c r="B667" s="29" t="s">
        <v>205</v>
      </c>
      <c r="C667" s="268" t="s">
        <v>209</v>
      </c>
      <c r="D667" s="265">
        <v>1</v>
      </c>
      <c r="E667" s="338"/>
      <c r="F667" s="342">
        <f>(D667*E667)</f>
        <v>0</v>
      </c>
    </row>
    <row r="668" spans="1:13" ht="15.75" thickBot="1">
      <c r="A668" s="274"/>
      <c r="B668" s="161"/>
      <c r="C668" s="105"/>
      <c r="D668" s="17"/>
      <c r="E668" s="17"/>
      <c r="F668" s="88"/>
    </row>
    <row r="669" spans="1:13" ht="15.75" thickBot="1">
      <c r="A669" s="227" t="s">
        <v>11</v>
      </c>
      <c r="B669" s="228" t="s">
        <v>266</v>
      </c>
      <c r="C669" s="229"/>
      <c r="D669" s="230"/>
      <c r="E669" s="230"/>
      <c r="F669" s="353">
        <f>SUM(F642:F668)</f>
        <v>0</v>
      </c>
    </row>
    <row r="670" spans="1:13">
      <c r="A670" s="6"/>
      <c r="B670" s="161"/>
      <c r="C670" s="105"/>
      <c r="D670" s="17"/>
      <c r="E670" s="17"/>
      <c r="F670" s="17"/>
    </row>
    <row r="671" spans="1:13">
      <c r="A671" s="270" t="s">
        <v>18</v>
      </c>
      <c r="B671" s="65" t="s">
        <v>123</v>
      </c>
      <c r="C671" s="120"/>
      <c r="D671" s="66"/>
      <c r="E671" s="66"/>
      <c r="F671" s="121"/>
    </row>
    <row r="672" spans="1:13" s="55" customFormat="1" ht="25.5">
      <c r="A672" s="61" t="s">
        <v>148</v>
      </c>
      <c r="B672" s="139" t="s">
        <v>285</v>
      </c>
      <c r="C672" s="36" t="s">
        <v>154</v>
      </c>
      <c r="D672" s="24" t="s">
        <v>142</v>
      </c>
      <c r="E672" s="25" t="s">
        <v>239</v>
      </c>
      <c r="F672" s="24" t="s">
        <v>143</v>
      </c>
    </row>
    <row r="673" spans="1:6" ht="119.25" customHeight="1">
      <c r="A673" s="1118" t="s">
        <v>2</v>
      </c>
      <c r="B673" s="259" t="s">
        <v>283</v>
      </c>
      <c r="C673" s="105"/>
      <c r="D673" s="17"/>
      <c r="E673" s="212"/>
      <c r="F673" s="88"/>
    </row>
    <row r="674" spans="1:6">
      <c r="A674" s="1119"/>
      <c r="B674" s="260" t="s">
        <v>124</v>
      </c>
      <c r="C674" s="122" t="s">
        <v>139</v>
      </c>
      <c r="D674" s="265">
        <v>10</v>
      </c>
      <c r="E674" s="303"/>
      <c r="F674" s="278">
        <f>D674*E674</f>
        <v>0</v>
      </c>
    </row>
    <row r="675" spans="1:6">
      <c r="A675" s="1119"/>
      <c r="B675" s="261" t="s">
        <v>377</v>
      </c>
      <c r="C675" s="222" t="s">
        <v>139</v>
      </c>
      <c r="D675" s="132">
        <v>12</v>
      </c>
      <c r="E675" s="303"/>
      <c r="F675" s="288">
        <f>D675*E675</f>
        <v>0</v>
      </c>
    </row>
    <row r="676" spans="1:6">
      <c r="A676" s="275"/>
      <c r="B676" s="261" t="s">
        <v>125</v>
      </c>
      <c r="C676" s="222" t="s">
        <v>139</v>
      </c>
      <c r="D676" s="132">
        <v>25</v>
      </c>
      <c r="E676" s="303"/>
      <c r="F676" s="288">
        <f>D676*E676</f>
        <v>0</v>
      </c>
    </row>
    <row r="677" spans="1:6">
      <c r="A677" s="274"/>
      <c r="B677" s="12"/>
      <c r="C677" s="157"/>
      <c r="D677" s="155"/>
      <c r="E677" s="246"/>
      <c r="F677" s="247"/>
    </row>
    <row r="678" spans="1:6" ht="55.5" customHeight="1">
      <c r="A678" s="26" t="s">
        <v>4</v>
      </c>
      <c r="B678" s="28" t="s">
        <v>206</v>
      </c>
      <c r="C678" s="222" t="s">
        <v>132</v>
      </c>
      <c r="D678" s="132">
        <v>1</v>
      </c>
      <c r="E678" s="338"/>
      <c r="F678" s="288">
        <f>D678*E678</f>
        <v>0</v>
      </c>
    </row>
    <row r="679" spans="1:6" ht="81" customHeight="1">
      <c r="A679" s="26" t="s">
        <v>286</v>
      </c>
      <c r="B679" s="28" t="s">
        <v>499</v>
      </c>
      <c r="C679" s="222" t="s">
        <v>138</v>
      </c>
      <c r="D679" s="132">
        <v>2.5</v>
      </c>
      <c r="E679" s="338"/>
      <c r="F679" s="288">
        <f>D679*E679</f>
        <v>0</v>
      </c>
    </row>
    <row r="680" spans="1:6">
      <c r="A680" s="274"/>
      <c r="B680" s="14"/>
      <c r="C680" s="105"/>
      <c r="D680" s="17"/>
      <c r="E680" s="95"/>
      <c r="F680" s="84"/>
    </row>
    <row r="681" spans="1:6" ht="38.25">
      <c r="A681" s="26" t="s">
        <v>5</v>
      </c>
      <c r="B681" s="20" t="s">
        <v>232</v>
      </c>
      <c r="C681" s="122" t="s">
        <v>209</v>
      </c>
      <c r="D681" s="265">
        <v>1</v>
      </c>
      <c r="E681" s="338"/>
      <c r="F681" s="278">
        <f>D681*E681</f>
        <v>0</v>
      </c>
    </row>
    <row r="682" spans="1:6">
      <c r="A682" s="274"/>
      <c r="B682" s="14"/>
      <c r="C682" s="200"/>
      <c r="D682" s="17"/>
      <c r="E682" s="17"/>
      <c r="F682" s="84"/>
    </row>
    <row r="683" spans="1:6" ht="38.25">
      <c r="A683" s="199" t="s">
        <v>6</v>
      </c>
      <c r="B683" s="46" t="s">
        <v>498</v>
      </c>
      <c r="C683" s="122" t="s">
        <v>132</v>
      </c>
      <c r="D683" s="265">
        <v>1</v>
      </c>
      <c r="E683" s="338"/>
      <c r="F683" s="278">
        <f>D683*E683</f>
        <v>0</v>
      </c>
    </row>
    <row r="684" spans="1:6">
      <c r="A684" s="274"/>
      <c r="B684" s="14"/>
      <c r="C684" s="200"/>
      <c r="D684" s="17"/>
      <c r="E684" s="17"/>
      <c r="F684" s="84"/>
    </row>
    <row r="685" spans="1:6" ht="51" customHeight="1">
      <c r="A685" s="1118" t="s">
        <v>21</v>
      </c>
      <c r="B685" s="1088" t="s">
        <v>233</v>
      </c>
      <c r="C685" s="1121" t="s">
        <v>132</v>
      </c>
      <c r="D685" s="1082">
        <v>1</v>
      </c>
      <c r="E685" s="1084"/>
      <c r="F685" s="1086">
        <f>D685*E685</f>
        <v>0</v>
      </c>
    </row>
    <row r="686" spans="1:6">
      <c r="A686" s="1120"/>
      <c r="B686" s="1089"/>
      <c r="C686" s="1122"/>
      <c r="D686" s="1083"/>
      <c r="E686" s="1085"/>
      <c r="F686" s="1087"/>
    </row>
    <row r="687" spans="1:6" ht="15.75" thickBot="1">
      <c r="A687" s="273"/>
      <c r="B687" s="68"/>
      <c r="C687" s="269"/>
      <c r="D687" s="69"/>
      <c r="E687" s="69"/>
      <c r="F687" s="225"/>
    </row>
    <row r="688" spans="1:6" ht="18" customHeight="1" thickBot="1">
      <c r="A688" s="227" t="s">
        <v>18</v>
      </c>
      <c r="B688" s="228" t="s">
        <v>267</v>
      </c>
      <c r="C688" s="229"/>
      <c r="D688" s="230"/>
      <c r="E688" s="230"/>
      <c r="F688" s="353">
        <f>SUM(F673:F686)</f>
        <v>0</v>
      </c>
    </row>
    <row r="689" spans="1:6">
      <c r="A689" s="6"/>
      <c r="B689" s="161"/>
      <c r="C689" s="105"/>
      <c r="D689" s="17"/>
      <c r="E689" s="17"/>
      <c r="F689" s="17"/>
    </row>
    <row r="690" spans="1:6">
      <c r="A690" s="70" t="s">
        <v>33</v>
      </c>
      <c r="B690" s="71" t="s">
        <v>126</v>
      </c>
      <c r="C690" s="118"/>
      <c r="D690" s="72"/>
      <c r="E690" s="72"/>
      <c r="F690" s="117"/>
    </row>
    <row r="691" spans="1:6" s="55" customFormat="1" ht="25.5">
      <c r="A691" s="36" t="s">
        <v>148</v>
      </c>
      <c r="B691" s="139" t="s">
        <v>285</v>
      </c>
      <c r="C691" s="36" t="s">
        <v>154</v>
      </c>
      <c r="D691" s="24" t="s">
        <v>142</v>
      </c>
      <c r="E691" s="25" t="s">
        <v>239</v>
      </c>
      <c r="F691" s="24" t="s">
        <v>143</v>
      </c>
    </row>
    <row r="692" spans="1:6" ht="51.75" customHeight="1">
      <c r="A692" s="26" t="s">
        <v>2</v>
      </c>
      <c r="B692" s="29" t="s">
        <v>234</v>
      </c>
      <c r="C692" s="268" t="s">
        <v>139</v>
      </c>
      <c r="D692" s="265">
        <v>15</v>
      </c>
      <c r="E692" s="338"/>
      <c r="F692" s="342">
        <f>(D692*E692)</f>
        <v>0</v>
      </c>
    </row>
    <row r="693" spans="1:6">
      <c r="A693" s="274"/>
      <c r="B693" s="14"/>
      <c r="C693" s="105"/>
      <c r="D693" s="17"/>
      <c r="E693" s="339"/>
      <c r="F693" s="306"/>
    </row>
    <row r="694" spans="1:6" ht="57.75" customHeight="1">
      <c r="A694" s="26" t="s">
        <v>4</v>
      </c>
      <c r="B694" s="29" t="s">
        <v>127</v>
      </c>
      <c r="C694" s="268" t="s">
        <v>140</v>
      </c>
      <c r="D694" s="265">
        <v>15</v>
      </c>
      <c r="E694" s="338"/>
      <c r="F694" s="342">
        <f>(D694*E694)</f>
        <v>0</v>
      </c>
    </row>
    <row r="695" spans="1:6">
      <c r="A695" s="274"/>
      <c r="B695" s="161"/>
      <c r="C695" s="105"/>
      <c r="D695" s="17"/>
      <c r="E695" s="339"/>
      <c r="F695" s="306"/>
    </row>
    <row r="696" spans="1:6" ht="25.5">
      <c r="A696" s="26" t="s">
        <v>5</v>
      </c>
      <c r="B696" s="29" t="s">
        <v>128</v>
      </c>
      <c r="C696" s="268" t="s">
        <v>140</v>
      </c>
      <c r="D696" s="137">
        <v>5</v>
      </c>
      <c r="E696" s="338"/>
      <c r="F696" s="342">
        <f>(D696*E696)</f>
        <v>0</v>
      </c>
    </row>
    <row r="697" spans="1:6">
      <c r="A697" s="274"/>
      <c r="B697" s="161"/>
      <c r="C697" s="105"/>
      <c r="D697" s="214"/>
      <c r="E697" s="17"/>
      <c r="F697" s="88"/>
    </row>
    <row r="698" spans="1:6" ht="106.5" customHeight="1">
      <c r="A698" s="26" t="s">
        <v>6</v>
      </c>
      <c r="B698" s="29" t="s">
        <v>207</v>
      </c>
      <c r="C698" s="268" t="s">
        <v>132</v>
      </c>
      <c r="D698" s="137">
        <v>1</v>
      </c>
      <c r="E698" s="338"/>
      <c r="F698" s="342">
        <f>(D698*E698)</f>
        <v>0</v>
      </c>
    </row>
    <row r="699" spans="1:6">
      <c r="A699" s="274"/>
      <c r="B699" s="161"/>
      <c r="C699" s="105"/>
      <c r="D699" s="214"/>
      <c r="E699" s="17"/>
      <c r="F699" s="88"/>
    </row>
    <row r="700" spans="1:6" ht="58.5" customHeight="1">
      <c r="A700" s="26" t="s">
        <v>21</v>
      </c>
      <c r="B700" s="29" t="s">
        <v>399</v>
      </c>
      <c r="C700" s="268" t="s">
        <v>132</v>
      </c>
      <c r="D700" s="137">
        <v>1</v>
      </c>
      <c r="E700" s="338"/>
      <c r="F700" s="342">
        <f>(D700*E700)</f>
        <v>0</v>
      </c>
    </row>
    <row r="701" spans="1:6">
      <c r="A701" s="274"/>
      <c r="B701" s="161"/>
      <c r="C701" s="105"/>
      <c r="D701" s="214"/>
      <c r="E701" s="339"/>
      <c r="F701" s="306"/>
    </row>
    <row r="702" spans="1:6" ht="52.5" customHeight="1">
      <c r="A702" s="26" t="s">
        <v>22</v>
      </c>
      <c r="B702" s="29" t="s">
        <v>400</v>
      </c>
      <c r="C702" s="268" t="s">
        <v>132</v>
      </c>
      <c r="D702" s="137">
        <v>1</v>
      </c>
      <c r="E702" s="338"/>
      <c r="F702" s="342">
        <f>(D702*E702)</f>
        <v>0</v>
      </c>
    </row>
    <row r="703" spans="1:6">
      <c r="A703" s="274"/>
      <c r="B703" s="161"/>
      <c r="E703" s="317"/>
      <c r="F703" s="290"/>
    </row>
    <row r="704" spans="1:6" ht="55.5" customHeight="1">
      <c r="A704" s="26" t="s">
        <v>23</v>
      </c>
      <c r="B704" s="29" t="s">
        <v>129</v>
      </c>
      <c r="C704" s="268" t="s">
        <v>140</v>
      </c>
      <c r="D704" s="137">
        <v>11</v>
      </c>
      <c r="E704" s="338"/>
      <c r="F704" s="342">
        <f>(D704*E704)</f>
        <v>0</v>
      </c>
    </row>
    <row r="705" spans="1:6">
      <c r="A705" s="64"/>
      <c r="B705" s="15"/>
      <c r="C705" s="123"/>
      <c r="D705" s="138"/>
      <c r="E705" s="355"/>
      <c r="F705" s="306"/>
    </row>
    <row r="706" spans="1:6" ht="25.5">
      <c r="A706" s="26" t="s">
        <v>24</v>
      </c>
      <c r="B706" s="29" t="s">
        <v>130</v>
      </c>
      <c r="C706" s="268" t="s">
        <v>141</v>
      </c>
      <c r="D706" s="265">
        <v>40</v>
      </c>
      <c r="E706" s="338"/>
      <c r="F706" s="342">
        <f>(D706*E706)</f>
        <v>0</v>
      </c>
    </row>
    <row r="707" spans="1:6" ht="15.75" thickBot="1">
      <c r="A707" s="373"/>
      <c r="B707" s="491"/>
      <c r="C707" s="413"/>
      <c r="D707" s="414"/>
      <c r="E707" s="414"/>
      <c r="F707" s="361"/>
    </row>
    <row r="708" spans="1:6" ht="15.75" thickBot="1">
      <c r="A708" s="794" t="s">
        <v>33</v>
      </c>
      <c r="B708" s="795" t="s">
        <v>268</v>
      </c>
      <c r="C708" s="796"/>
      <c r="D708" s="797"/>
      <c r="E708" s="797"/>
      <c r="F708" s="798">
        <f>SUM(F692:F707)</f>
        <v>0</v>
      </c>
    </row>
    <row r="709" spans="1:6">
      <c r="A709" s="411"/>
      <c r="B709" s="799"/>
      <c r="C709" s="800"/>
      <c r="D709" s="801"/>
      <c r="E709" s="414"/>
      <c r="F709" s="414"/>
    </row>
    <row r="710" spans="1:6">
      <c r="A710" s="411"/>
      <c r="B710" s="491"/>
      <c r="C710" s="413"/>
      <c r="D710" s="414"/>
      <c r="E710" s="414"/>
      <c r="F710" s="414"/>
    </row>
    <row r="711" spans="1:6">
      <c r="A711" s="1100" t="s">
        <v>269</v>
      </c>
      <c r="B711" s="1101"/>
      <c r="C711" s="1101"/>
      <c r="D711" s="1101"/>
      <c r="E711" s="1101"/>
      <c r="F711" s="1102"/>
    </row>
    <row r="712" spans="1:6">
      <c r="A712" s="802" t="s">
        <v>11</v>
      </c>
      <c r="B712" s="555" t="s">
        <v>113</v>
      </c>
      <c r="C712" s="803"/>
      <c r="D712" s="804"/>
      <c r="E712" s="805"/>
      <c r="F712" s="776">
        <f>F669</f>
        <v>0</v>
      </c>
    </row>
    <row r="713" spans="1:6">
      <c r="A713" s="802" t="s">
        <v>18</v>
      </c>
      <c r="B713" s="555" t="s">
        <v>123</v>
      </c>
      <c r="C713" s="803"/>
      <c r="D713" s="804"/>
      <c r="E713" s="805"/>
      <c r="F713" s="776">
        <f>F688</f>
        <v>0</v>
      </c>
    </row>
    <row r="714" spans="1:6">
      <c r="A714" s="802" t="s">
        <v>33</v>
      </c>
      <c r="B714" s="806" t="s">
        <v>126</v>
      </c>
      <c r="C714" s="803"/>
      <c r="D714" s="804"/>
      <c r="E714" s="805"/>
      <c r="F714" s="776">
        <f>F708</f>
        <v>0</v>
      </c>
    </row>
    <row r="715" spans="1:6" ht="15.75" thickBot="1">
      <c r="A715" s="444"/>
      <c r="B715" s="559"/>
      <c r="C715" s="807"/>
      <c r="D715" s="808"/>
      <c r="E715" s="809"/>
      <c r="F715" s="649"/>
    </row>
    <row r="716" spans="1:6" ht="16.5" thickBot="1">
      <c r="A716" s="1103" t="s">
        <v>270</v>
      </c>
      <c r="B716" s="1104"/>
      <c r="C716" s="1104"/>
      <c r="D716" s="810"/>
      <c r="E716" s="1105">
        <f>SUM(F712:F714)</f>
        <v>0</v>
      </c>
      <c r="F716" s="1106"/>
    </row>
    <row r="717" spans="1:6">
      <c r="A717" s="411"/>
      <c r="B717" s="491"/>
      <c r="C717" s="413"/>
      <c r="D717" s="414"/>
      <c r="E717" s="414"/>
      <c r="F717" s="414"/>
    </row>
    <row r="718" spans="1:6">
      <c r="A718" s="474"/>
      <c r="B718" s="811"/>
      <c r="C718" s="475"/>
      <c r="D718" s="363"/>
      <c r="E718" s="363"/>
      <c r="F718" s="363"/>
    </row>
    <row r="719" spans="1:6" ht="39" customHeight="1">
      <c r="A719" s="812"/>
      <c r="B719" s="813"/>
      <c r="C719" s="404"/>
      <c r="D719" s="391"/>
      <c r="E719" s="391"/>
      <c r="F719" s="391"/>
    </row>
    <row r="720" spans="1:6" ht="15.75" thickBot="1">
      <c r="A720" s="423"/>
      <c r="B720" s="424"/>
      <c r="C720" s="425"/>
      <c r="D720" s="405"/>
      <c r="E720" s="405"/>
      <c r="F720" s="405"/>
    </row>
    <row r="721" spans="1:6" ht="69.75" customHeight="1" thickBot="1">
      <c r="A721" s="916" t="s">
        <v>284</v>
      </c>
      <c r="B721" s="917"/>
      <c r="C721" s="917"/>
      <c r="D721" s="917"/>
      <c r="E721" s="917"/>
      <c r="F721" s="918"/>
    </row>
    <row r="722" spans="1:6">
      <c r="A722" s="814"/>
      <c r="B722" s="815"/>
      <c r="C722" s="816"/>
      <c r="D722" s="817"/>
      <c r="E722" s="817"/>
      <c r="F722" s="818"/>
    </row>
    <row r="723" spans="1:6" ht="23.25" customHeight="1">
      <c r="A723" s="819" t="s">
        <v>2</v>
      </c>
      <c r="B723" s="820" t="s">
        <v>57</v>
      </c>
      <c r="C723" s="821"/>
      <c r="D723" s="822"/>
      <c r="E723" s="919">
        <f>E239</f>
        <v>0</v>
      </c>
      <c r="F723" s="920"/>
    </row>
    <row r="724" spans="1:6" ht="20.25" customHeight="1">
      <c r="A724" s="819" t="s">
        <v>4</v>
      </c>
      <c r="B724" s="820" t="s">
        <v>58</v>
      </c>
      <c r="C724" s="823"/>
      <c r="D724" s="822"/>
      <c r="E724" s="919">
        <f>E412</f>
        <v>0</v>
      </c>
      <c r="F724" s="920"/>
    </row>
    <row r="725" spans="1:6" ht="18.75" customHeight="1">
      <c r="A725" s="819" t="s">
        <v>5</v>
      </c>
      <c r="B725" s="824" t="s">
        <v>89</v>
      </c>
      <c r="C725" s="823"/>
      <c r="D725" s="822"/>
      <c r="E725" s="919">
        <f>E632</f>
        <v>0</v>
      </c>
      <c r="F725" s="920"/>
    </row>
    <row r="726" spans="1:6" ht="20.25" customHeight="1">
      <c r="A726" s="819" t="s">
        <v>6</v>
      </c>
      <c r="B726" s="824" t="s">
        <v>131</v>
      </c>
      <c r="C726" s="823"/>
      <c r="D726" s="822"/>
      <c r="E726" s="919">
        <f>E716</f>
        <v>0</v>
      </c>
      <c r="F726" s="920"/>
    </row>
    <row r="727" spans="1:6" ht="15.75" thickBot="1">
      <c r="A727" s="825"/>
      <c r="B727" s="826"/>
      <c r="C727" s="827"/>
      <c r="D727" s="828"/>
      <c r="E727" s="829"/>
      <c r="F727" s="830"/>
    </row>
    <row r="728" spans="1:6" ht="38.25" customHeight="1" thickBot="1">
      <c r="A728" s="928" t="s">
        <v>273</v>
      </c>
      <c r="B728" s="929"/>
      <c r="C728" s="929"/>
      <c r="D728" s="929"/>
      <c r="E728" s="923">
        <f>SUM(E723:F726)</f>
        <v>0</v>
      </c>
      <c r="F728" s="924"/>
    </row>
    <row r="729" spans="1:6" ht="22.5" customHeight="1" thickBot="1">
      <c r="A729" s="831"/>
      <c r="B729" s="832"/>
      <c r="C729" s="833"/>
      <c r="D729" s="834" t="s">
        <v>271</v>
      </c>
      <c r="E729" s="930">
        <f>E728*0.25</f>
        <v>0</v>
      </c>
      <c r="F729" s="931"/>
    </row>
    <row r="730" spans="1:6" ht="21" customHeight="1" thickBot="1">
      <c r="A730" s="921" t="s">
        <v>272</v>
      </c>
      <c r="B730" s="922"/>
      <c r="C730" s="922"/>
      <c r="D730" s="922"/>
      <c r="E730" s="923">
        <f>E728+E729</f>
        <v>0</v>
      </c>
      <c r="F730" s="924"/>
    </row>
    <row r="731" spans="1:6">
      <c r="A731" s="496"/>
      <c r="B731" s="496"/>
      <c r="C731" s="497"/>
      <c r="D731" s="665"/>
      <c r="E731" s="665"/>
      <c r="F731" s="665"/>
    </row>
    <row r="732" spans="1:6">
      <c r="A732" s="496"/>
      <c r="B732" s="496"/>
      <c r="C732" s="497"/>
      <c r="D732" s="665"/>
      <c r="E732" s="665"/>
      <c r="F732" s="665"/>
    </row>
    <row r="733" spans="1:6" ht="18">
      <c r="A733" s="925" t="s">
        <v>277</v>
      </c>
      <c r="B733" s="925"/>
      <c r="C733" s="925"/>
      <c r="D733" s="925"/>
      <c r="E733" s="925"/>
      <c r="F733" s="925"/>
    </row>
    <row r="734" spans="1:6">
      <c r="A734" s="926" t="s">
        <v>274</v>
      </c>
      <c r="B734" s="926"/>
      <c r="C734" s="926"/>
      <c r="D734" s="926"/>
      <c r="E734" s="926"/>
      <c r="F734" s="926"/>
    </row>
    <row r="735" spans="1:6" ht="24" customHeight="1">
      <c r="A735" s="926"/>
      <c r="B735" s="926"/>
      <c r="C735" s="926"/>
      <c r="D735" s="926"/>
      <c r="E735" s="926"/>
      <c r="F735" s="926"/>
    </row>
    <row r="736" spans="1:6" ht="32.25" customHeight="1">
      <c r="A736" s="926" t="s">
        <v>275</v>
      </c>
      <c r="B736" s="926"/>
      <c r="C736" s="926"/>
      <c r="D736" s="926"/>
      <c r="E736" s="926"/>
      <c r="F736" s="926"/>
    </row>
    <row r="737" spans="1:6" ht="16.5" thickBot="1">
      <c r="A737" s="73"/>
      <c r="B737" s="73"/>
      <c r="C737" s="124"/>
      <c r="D737" s="125"/>
      <c r="E737" s="125"/>
      <c r="F737" s="125"/>
    </row>
    <row r="738" spans="1:6" ht="31.5" customHeight="1" thickBot="1">
      <c r="A738" s="927" t="s">
        <v>276</v>
      </c>
      <c r="B738" s="927"/>
      <c r="C738" s="927"/>
      <c r="D738" s="927"/>
      <c r="E738" s="75"/>
      <c r="F738" s="125"/>
    </row>
  </sheetData>
  <sheetProtection algorithmName="SHA-512" hashValue="R4D/VndtTPDxXhRbNpZTDQpDOu5w2sCF4ogdDIu7anFaSkTvGX4uH9gMBphqgy4WDfQJreeg5fww8J86bA7m7g==" saltValue="xYKtTQOjrqCGPuVuX2z5hw==" spinCount="100000" sheet="1" objects="1" scenarios="1"/>
  <mergeCells count="265">
    <mergeCell ref="B504:B505"/>
    <mergeCell ref="B507:B508"/>
    <mergeCell ref="B510:B511"/>
    <mergeCell ref="A433:A434"/>
    <mergeCell ref="A436:A437"/>
    <mergeCell ref="F436:F437"/>
    <mergeCell ref="C439:C440"/>
    <mergeCell ref="D439:D440"/>
    <mergeCell ref="E439:E440"/>
    <mergeCell ref="F439:F440"/>
    <mergeCell ref="B433:B434"/>
    <mergeCell ref="B436:B437"/>
    <mergeCell ref="C442:C443"/>
    <mergeCell ref="D442:D443"/>
    <mergeCell ref="E442:E443"/>
    <mergeCell ref="F442:F443"/>
    <mergeCell ref="C445:C446"/>
    <mergeCell ref="D445:D446"/>
    <mergeCell ref="C433:F433"/>
    <mergeCell ref="C436:C437"/>
    <mergeCell ref="D436:D437"/>
    <mergeCell ref="E436:E437"/>
    <mergeCell ref="F445:F446"/>
    <mergeCell ref="A456:A457"/>
    <mergeCell ref="A1:F1"/>
    <mergeCell ref="B420:F420"/>
    <mergeCell ref="B481:B482"/>
    <mergeCell ref="B489:B490"/>
    <mergeCell ref="B498:B499"/>
    <mergeCell ref="B344:B346"/>
    <mergeCell ref="B348:B350"/>
    <mergeCell ref="B352:B353"/>
    <mergeCell ref="B355:B356"/>
    <mergeCell ref="E344:E346"/>
    <mergeCell ref="D344:D346"/>
    <mergeCell ref="F344:F346"/>
    <mergeCell ref="D348:D350"/>
    <mergeCell ref="E348:E350"/>
    <mergeCell ref="F348:F350"/>
    <mergeCell ref="E355:E356"/>
    <mergeCell ref="D355:D356"/>
    <mergeCell ref="F355:F356"/>
    <mergeCell ref="D352:D353"/>
    <mergeCell ref="E352:E353"/>
    <mergeCell ref="F352:F353"/>
    <mergeCell ref="C344:C346"/>
    <mergeCell ref="C348:C350"/>
    <mergeCell ref="E445:E446"/>
    <mergeCell ref="B513:B514"/>
    <mergeCell ref="B562:B563"/>
    <mergeCell ref="A513:A514"/>
    <mergeCell ref="C513:C514"/>
    <mergeCell ref="D513:D514"/>
    <mergeCell ref="E513:E514"/>
    <mergeCell ref="F513:F514"/>
    <mergeCell ref="A516:A517"/>
    <mergeCell ref="C516:C517"/>
    <mergeCell ref="D516:D517"/>
    <mergeCell ref="E516:E517"/>
    <mergeCell ref="F516:F517"/>
    <mergeCell ref="E562:E563"/>
    <mergeCell ref="F562:F563"/>
    <mergeCell ref="A507:A508"/>
    <mergeCell ref="C507:C508"/>
    <mergeCell ref="D507:D508"/>
    <mergeCell ref="E507:E508"/>
    <mergeCell ref="F507:F508"/>
    <mergeCell ref="A510:A511"/>
    <mergeCell ref="C510:C511"/>
    <mergeCell ref="D510:D511"/>
    <mergeCell ref="E510:E511"/>
    <mergeCell ref="F510:F511"/>
    <mergeCell ref="C456:C457"/>
    <mergeCell ref="D456:D457"/>
    <mergeCell ref="E456:E457"/>
    <mergeCell ref="B456:B457"/>
    <mergeCell ref="B445:B446"/>
    <mergeCell ref="F456:F457"/>
    <mergeCell ref="A711:F711"/>
    <mergeCell ref="A716:C716"/>
    <mergeCell ref="E716:F716"/>
    <mergeCell ref="A597:A599"/>
    <mergeCell ref="C597:C599"/>
    <mergeCell ref="D597:D599"/>
    <mergeCell ref="E597:E599"/>
    <mergeCell ref="F597:F599"/>
    <mergeCell ref="B610:C610"/>
    <mergeCell ref="A625:F625"/>
    <mergeCell ref="E632:F632"/>
    <mergeCell ref="A636:F636"/>
    <mergeCell ref="A640:A643"/>
    <mergeCell ref="A646:A648"/>
    <mergeCell ref="A651:A653"/>
    <mergeCell ref="A673:A675"/>
    <mergeCell ref="A685:A686"/>
    <mergeCell ref="C685:C686"/>
    <mergeCell ref="D685:D686"/>
    <mergeCell ref="E685:E686"/>
    <mergeCell ref="F685:F686"/>
    <mergeCell ref="B685:B686"/>
    <mergeCell ref="B589:D589"/>
    <mergeCell ref="E589:F589"/>
    <mergeCell ref="A593:A595"/>
    <mergeCell ref="C593:C595"/>
    <mergeCell ref="D593:D595"/>
    <mergeCell ref="E593:E595"/>
    <mergeCell ref="F593:F595"/>
    <mergeCell ref="E604:F604"/>
    <mergeCell ref="A567:A569"/>
    <mergeCell ref="B594:B595"/>
    <mergeCell ref="A527:A530"/>
    <mergeCell ref="A536:A539"/>
    <mergeCell ref="A541:A544"/>
    <mergeCell ref="A550:A552"/>
    <mergeCell ref="A562:A563"/>
    <mergeCell ref="C562:C563"/>
    <mergeCell ref="D562:D563"/>
    <mergeCell ref="F501:F502"/>
    <mergeCell ref="A504:A505"/>
    <mergeCell ref="C504:C505"/>
    <mergeCell ref="D504:D505"/>
    <mergeCell ref="E504:E505"/>
    <mergeCell ref="F504:F505"/>
    <mergeCell ref="D492:D493"/>
    <mergeCell ref="E492:E493"/>
    <mergeCell ref="F492:F493"/>
    <mergeCell ref="A495:A496"/>
    <mergeCell ref="C495:C496"/>
    <mergeCell ref="D495:D496"/>
    <mergeCell ref="E495:E496"/>
    <mergeCell ref="F495:F496"/>
    <mergeCell ref="A498:A499"/>
    <mergeCell ref="C498:C499"/>
    <mergeCell ref="D498:D499"/>
    <mergeCell ref="E498:E499"/>
    <mergeCell ref="F498:F499"/>
    <mergeCell ref="A501:A502"/>
    <mergeCell ref="C501:C502"/>
    <mergeCell ref="D501:D502"/>
    <mergeCell ref="E501:E502"/>
    <mergeCell ref="B501:B502"/>
    <mergeCell ref="C386:C387"/>
    <mergeCell ref="D386:D387"/>
    <mergeCell ref="E386:E387"/>
    <mergeCell ref="F386:F387"/>
    <mergeCell ref="A407:F407"/>
    <mergeCell ref="B410:E410"/>
    <mergeCell ref="A412:B412"/>
    <mergeCell ref="E412:F412"/>
    <mergeCell ref="A417:F417"/>
    <mergeCell ref="B386:B387"/>
    <mergeCell ref="B361:B362"/>
    <mergeCell ref="B366:B368"/>
    <mergeCell ref="C380:C381"/>
    <mergeCell ref="D380:D381"/>
    <mergeCell ref="E380:E381"/>
    <mergeCell ref="F380:F381"/>
    <mergeCell ref="C383:C384"/>
    <mergeCell ref="D383:D384"/>
    <mergeCell ref="E383:E384"/>
    <mergeCell ref="F383:F384"/>
    <mergeCell ref="B380:B381"/>
    <mergeCell ref="B383:B384"/>
    <mergeCell ref="C366:C368"/>
    <mergeCell ref="D366:D368"/>
    <mergeCell ref="E366:E368"/>
    <mergeCell ref="F366:F368"/>
    <mergeCell ref="C370:F370"/>
    <mergeCell ref="A317:C317"/>
    <mergeCell ref="B320:D320"/>
    <mergeCell ref="B326:F326"/>
    <mergeCell ref="B339:B342"/>
    <mergeCell ref="A181:F181"/>
    <mergeCell ref="B193:F193"/>
    <mergeCell ref="A194:F194"/>
    <mergeCell ref="A195:F195"/>
    <mergeCell ref="A196:F196"/>
    <mergeCell ref="A211:F211"/>
    <mergeCell ref="A210:F210"/>
    <mergeCell ref="B302:D302"/>
    <mergeCell ref="F339:F342"/>
    <mergeCell ref="C339:C342"/>
    <mergeCell ref="B269:B270"/>
    <mergeCell ref="B272:B274"/>
    <mergeCell ref="E272:E274"/>
    <mergeCell ref="F272:F274"/>
    <mergeCell ref="B279:B280"/>
    <mergeCell ref="A149:F149"/>
    <mergeCell ref="A150:F150"/>
    <mergeCell ref="A197:F197"/>
    <mergeCell ref="A203:F203"/>
    <mergeCell ref="A204:F204"/>
    <mergeCell ref="F279:F280"/>
    <mergeCell ref="A13:F13"/>
    <mergeCell ref="B76:F76"/>
    <mergeCell ref="A77:F77"/>
    <mergeCell ref="A78:F78"/>
    <mergeCell ref="A79:F79"/>
    <mergeCell ref="A80:F80"/>
    <mergeCell ref="A242:F242"/>
    <mergeCell ref="A245:F245"/>
    <mergeCell ref="B267:F267"/>
    <mergeCell ref="C269:C270"/>
    <mergeCell ref="D269:D270"/>
    <mergeCell ref="E269:E270"/>
    <mergeCell ref="F269:F270"/>
    <mergeCell ref="A178:F178"/>
    <mergeCell ref="D276:D277"/>
    <mergeCell ref="A2:B2"/>
    <mergeCell ref="A5:E5"/>
    <mergeCell ref="A9:F9"/>
    <mergeCell ref="A11:F11"/>
    <mergeCell ref="A4:F4"/>
    <mergeCell ref="A105:F105"/>
    <mergeCell ref="A106:F106"/>
    <mergeCell ref="A107:F107"/>
    <mergeCell ref="A121:F121"/>
    <mergeCell ref="A489:A490"/>
    <mergeCell ref="C489:C490"/>
    <mergeCell ref="D489:D490"/>
    <mergeCell ref="E489:E490"/>
    <mergeCell ref="F489:F490"/>
    <mergeCell ref="A492:A493"/>
    <mergeCell ref="C492:C493"/>
    <mergeCell ref="A158:F158"/>
    <mergeCell ref="A159:F159"/>
    <mergeCell ref="A160:F160"/>
    <mergeCell ref="A478:A482"/>
    <mergeCell ref="B219:E219"/>
    <mergeCell ref="A239:D239"/>
    <mergeCell ref="E239:F239"/>
    <mergeCell ref="B276:B277"/>
    <mergeCell ref="F276:F277"/>
    <mergeCell ref="A279:A280"/>
    <mergeCell ref="C279:C280"/>
    <mergeCell ref="D279:D280"/>
    <mergeCell ref="E279:E280"/>
    <mergeCell ref="E276:E277"/>
    <mergeCell ref="E339:E342"/>
    <mergeCell ref="D339:D342"/>
    <mergeCell ref="A306:A309"/>
    <mergeCell ref="A721:F721"/>
    <mergeCell ref="E723:F723"/>
    <mergeCell ref="A730:D730"/>
    <mergeCell ref="E730:F730"/>
    <mergeCell ref="A733:F733"/>
    <mergeCell ref="A734:F735"/>
    <mergeCell ref="A736:F736"/>
    <mergeCell ref="A738:D738"/>
    <mergeCell ref="E724:F724"/>
    <mergeCell ref="E725:F725"/>
    <mergeCell ref="E726:F726"/>
    <mergeCell ref="A728:D728"/>
    <mergeCell ref="E728:F728"/>
    <mergeCell ref="E729:F729"/>
    <mergeCell ref="C352:C353"/>
    <mergeCell ref="C355:C356"/>
    <mergeCell ref="C358:C359"/>
    <mergeCell ref="C361:C362"/>
    <mergeCell ref="D358:D359"/>
    <mergeCell ref="E358:E359"/>
    <mergeCell ref="F358:F359"/>
    <mergeCell ref="E361:E362"/>
    <mergeCell ref="D361:D362"/>
    <mergeCell ref="F361:F362"/>
  </mergeCells>
  <pageMargins left="0.7" right="0.7" top="0.75" bottom="0.75" header="0.3" footer="0.3"/>
  <pageSetup paperSize="9" scale="60" orientation="portrait" r:id="rId1"/>
  <rowBreaks count="11" manualBreakCount="11">
    <brk id="44" max="6" man="1"/>
    <brk id="75" max="6" man="1"/>
    <brk id="156" max="6" man="1"/>
    <brk id="177" max="6" man="1"/>
    <brk id="201" max="6" man="1"/>
    <brk id="241" max="6" man="1"/>
    <brk id="415" max="6" man="1"/>
    <brk id="443" max="6" man="1"/>
    <brk id="509" max="6" man="1"/>
    <brk id="590" max="6" man="1"/>
    <brk id="60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kotlovnica</vt:lpstr>
      <vt:lpstr>kotlovnica!Podrucje_ispisa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Gospić</dc:creator>
  <cp:lastModifiedBy>Gospić</cp:lastModifiedBy>
  <cp:lastPrinted>2020-07-27T08:52:14Z</cp:lastPrinted>
  <dcterms:created xsi:type="dcterms:W3CDTF">2019-01-30T10:25:18Z</dcterms:created>
  <dcterms:modified xsi:type="dcterms:W3CDTF">2020-08-06T12:36:31Z</dcterms:modified>
</cp:coreProperties>
</file>