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pić\Desktop\J.N. 2020\"/>
    </mc:Choice>
  </mc:AlternateContent>
  <bookViews>
    <workbookView xWindow="0" yWindow="0" windowWidth="28800" windowHeight="10995"/>
  </bookViews>
  <sheets>
    <sheet name="GRUPA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E37" i="1"/>
  <c r="H37" i="1" s="1"/>
  <c r="G36" i="1"/>
  <c r="E36" i="1"/>
  <c r="H36" i="1" s="1"/>
  <c r="G35" i="1"/>
  <c r="E35" i="1"/>
  <c r="H35" i="1" s="1"/>
  <c r="G34" i="1"/>
  <c r="E34" i="1"/>
  <c r="H34" i="1" s="1"/>
  <c r="G33" i="1"/>
  <c r="E33" i="1"/>
  <c r="H33" i="1" s="1"/>
  <c r="G32" i="1"/>
  <c r="E32" i="1"/>
  <c r="H32" i="1" s="1"/>
  <c r="G31" i="1"/>
  <c r="E31" i="1"/>
  <c r="H31" i="1" s="1"/>
  <c r="G30" i="1"/>
  <c r="E30" i="1"/>
  <c r="H30" i="1" s="1"/>
  <c r="G29" i="1"/>
  <c r="E29" i="1"/>
  <c r="H29" i="1" s="1"/>
  <c r="G28" i="1"/>
  <c r="E28" i="1"/>
  <c r="H28" i="1" s="1"/>
  <c r="G27" i="1"/>
  <c r="E27" i="1"/>
  <c r="H27" i="1" s="1"/>
  <c r="G26" i="1"/>
  <c r="E26" i="1"/>
  <c r="H26" i="1" s="1"/>
  <c r="H25" i="1"/>
  <c r="G25" i="1"/>
  <c r="E25" i="1"/>
  <c r="G24" i="1"/>
  <c r="E24" i="1"/>
  <c r="H24" i="1" s="1"/>
  <c r="G23" i="1"/>
  <c r="E23" i="1"/>
  <c r="H23" i="1" s="1"/>
  <c r="H22" i="1"/>
  <c r="G22" i="1"/>
  <c r="E22" i="1"/>
  <c r="G21" i="1"/>
  <c r="E21" i="1"/>
  <c r="H21" i="1" s="1"/>
  <c r="G20" i="1"/>
  <c r="E20" i="1"/>
  <c r="H20" i="1" s="1"/>
  <c r="G19" i="1"/>
  <c r="E19" i="1"/>
  <c r="H19" i="1" s="1"/>
  <c r="G18" i="1"/>
  <c r="E18" i="1"/>
  <c r="H18" i="1" s="1"/>
  <c r="G17" i="1"/>
  <c r="E17" i="1"/>
  <c r="H17" i="1" s="1"/>
  <c r="G16" i="1"/>
  <c r="E16" i="1"/>
  <c r="H16" i="1" s="1"/>
  <c r="G15" i="1"/>
  <c r="E15" i="1"/>
  <c r="H15" i="1" s="1"/>
  <c r="G14" i="1"/>
  <c r="E14" i="1"/>
  <c r="H14" i="1" s="1"/>
  <c r="G13" i="1"/>
  <c r="E13" i="1"/>
  <c r="H13" i="1" s="1"/>
  <c r="H38" i="1" l="1"/>
  <c r="E43" i="1" s="1"/>
  <c r="E44" i="1" s="1"/>
  <c r="G38" i="1"/>
  <c r="C43" i="1" s="1"/>
  <c r="C44" i="1" s="1"/>
  <c r="C45" i="1" s="1"/>
  <c r="C46" i="1" s="1"/>
  <c r="E45" i="1" l="1"/>
  <c r="E46" i="1" s="1"/>
</calcChain>
</file>

<file path=xl/sharedStrings.xml><?xml version="1.0" encoding="utf-8"?>
<sst xmlns="http://schemas.openxmlformats.org/spreadsheetml/2006/main" count="110" uniqueCount="89">
  <si>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</si>
  <si>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</si>
  <si>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</si>
  <si>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>PREDMET NADMETANJA:</t>
    </r>
    <r>
      <rPr>
        <sz val="12"/>
        <rFont val="Calibri"/>
        <family val="2"/>
        <charset val="238"/>
        <scheme val="minor"/>
      </rPr>
      <t xml:space="preserve"> Održavanje nerazvrstanih cesta na području Grada Gospića, GRUPA 1 - ODRŽAVANJE KOLNIKA, BANKINE I BERME</t>
    </r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</si>
  <si>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F-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</si>
  <si>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Vrsta radova</t>
  </si>
  <si>
    <t>Jedinica mjere</t>
  </si>
  <si>
    <t>Okvirna/ predviđena godišnja  količina</t>
  </si>
  <si>
    <t>Okvirna / predviđena količina za razdoblje od četiri godine</t>
  </si>
  <si>
    <t>Jedinična cijena
(bez PDV-a)</t>
  </si>
  <si>
    <t xml:space="preserve">Ukupna cijena za godišnju količinu (bez PDV-a)
</t>
  </si>
  <si>
    <t xml:space="preserve">Ukupna cijena za vrijeme trajanja okvirnog sporazuma od četiri godine (bez PDV-a)
</t>
  </si>
  <si>
    <t>A</t>
  </si>
  <si>
    <t>B</t>
  </si>
  <si>
    <t>C</t>
  </si>
  <si>
    <t>D</t>
  </si>
  <si>
    <t>E</t>
  </si>
  <si>
    <t>F</t>
  </si>
  <si>
    <t>G (DxF)</t>
  </si>
  <si>
    <t>H (ExF)</t>
  </si>
  <si>
    <t>1.</t>
  </si>
  <si>
    <r>
      <rPr>
        <b/>
        <sz val="11"/>
        <color theme="1"/>
        <rFont val="Calibri"/>
        <family val="2"/>
        <charset val="238"/>
        <scheme val="minor"/>
      </rPr>
      <t>Ručno čišćenje površina kolnika</t>
    </r>
    <r>
      <rPr>
        <sz val="11"/>
        <color theme="1"/>
        <rFont val="Calibri"/>
        <family val="2"/>
        <charset val="238"/>
        <scheme val="minor"/>
      </rPr>
      <t xml:space="preserve"> od rasutog materijala, smeća, osulina, odrona i nanosa koji ugrožavaju sigurnost prometa. U cijenu je uračunat i utovar materijala u vozilo i odvoz na prosječnu udaljenost 10km. Obračun po m2 očišćene površine.</t>
    </r>
  </si>
  <si>
    <t>m2</t>
  </si>
  <si>
    <t>2.</t>
  </si>
  <si>
    <r>
      <rPr>
        <b/>
        <sz val="11"/>
        <color theme="1"/>
        <rFont val="Calibri"/>
        <family val="2"/>
        <charset val="238"/>
        <scheme val="minor"/>
      </rPr>
      <t>Strojno čišćenje većih površina kolnika</t>
    </r>
    <r>
      <rPr>
        <sz val="11"/>
        <color theme="1"/>
        <rFont val="Calibri"/>
        <family val="2"/>
        <charset val="238"/>
        <scheme val="minor"/>
      </rPr>
      <t xml:space="preserve"> od osulina, sa izbacivanjem materijala izvan kolnika. Obračun po m' očišćene ceste (ruba) bez obzira na širinu zahvata.</t>
    </r>
  </si>
  <si>
    <t>m'</t>
  </si>
  <si>
    <t>3.</t>
  </si>
  <si>
    <r>
      <rPr>
        <b/>
        <sz val="11"/>
        <rFont val="Calibri"/>
        <family val="2"/>
        <charset val="238"/>
        <scheme val="minor"/>
      </rPr>
      <t>Popravak udarne jame</t>
    </r>
    <r>
      <rPr>
        <sz val="11"/>
        <rFont val="Calibri"/>
        <family val="2"/>
        <charset val="238"/>
        <scheme val="minor"/>
      </rPr>
      <t xml:space="preserve"> obradom rubova u pravokutne oblike, uklanjanje asfaltnog materijala, utovar i odvoz uklonjenog materijala na deponiju prosječne udaljenosti 15 km, čišćenje, premazivanje i špricanje rubova i dna jama bitumenskom emulzijom, dobavu i ručnu ugradnju asfaltne mješavine standardne kvalitete (prosječne količine 0,15 t/m2) s nabijanjem. Odabir vrste asfaltne mješavine mora odgovarati postojećem završnom sloju asfaltnog kolnika i ne utječe na promjenu jedinične cijene. Obračun po toni ugrađene asfaltne mješavine.</t>
    </r>
  </si>
  <si>
    <t>tona</t>
  </si>
  <si>
    <t>4.</t>
  </si>
  <si>
    <r>
      <rPr>
        <b/>
        <sz val="11"/>
        <color theme="1"/>
        <rFont val="Calibri"/>
        <family val="2"/>
        <charset val="238"/>
        <scheme val="minor"/>
      </rPr>
      <t>Strojni popravak lokalnog oštećenja kolnika</t>
    </r>
    <r>
      <rPr>
        <sz val="11"/>
        <color theme="1"/>
        <rFont val="Calibri"/>
        <family val="2"/>
        <charset val="238"/>
        <scheme val="minor"/>
      </rPr>
      <t xml:space="preserve">, obuhvaća popravak oštećenja asfaltnog kolnika površine od 50m2 do 400m2 u jednom kilometru, sa strojnom ugradnjom asfaltne mješavine standardne kvalitete u sloj prosječne debljine  4cm u zbijenom stanju. Rad obuhvaća frezanje asfalta, utovar i odvoz uklonjenog materijala na lokaciju koju određuje Naručitelj prosječne udaljenosti 15km (materijal se koristi za nasipanje cesta i bankina), čišćenje i špricanje  površine bitumenskom emulzijom, dobavu i strojnu ugradnju asfaltne mješavine standardne kvalitete s valjanjem valjkom min.mase 6t. Odabir vrste asfaltne mješavine mora odgovarati postojećem završnom sloju asfaltnog kolnika i ne utječe na promjenu jedinične cijene.
Obračun po toni ugrađene asfaltne mješavine. </t>
    </r>
  </si>
  <si>
    <t>5.</t>
  </si>
  <si>
    <r>
      <t xml:space="preserve">Privremeni lokalni popravak kolnika - </t>
    </r>
    <r>
      <rPr>
        <sz val="11"/>
        <color theme="1"/>
        <rFont val="Calibri"/>
        <family val="2"/>
        <charset val="238"/>
        <scheme val="minor"/>
      </rPr>
      <t>krpanje s hladnim smjesama (grambit). Obračun po toni ugrađene smjese.</t>
    </r>
  </si>
  <si>
    <t>6.</t>
  </si>
  <si>
    <r>
      <rPr>
        <b/>
        <sz val="11"/>
        <color theme="1"/>
        <rFont val="Calibri"/>
        <family val="2"/>
        <charset val="238"/>
        <scheme val="minor"/>
      </rPr>
      <t>Popravak lokalnog oštećenja (deformacije) opločanog kolnika ili nogostupa.</t>
    </r>
    <r>
      <rPr>
        <sz val="11"/>
        <color theme="1"/>
        <rFont val="Calibri"/>
        <family val="2"/>
        <charset val="238"/>
        <scheme val="minor"/>
      </rPr>
      <t xml:space="preserve"> Rad sadržava demontažu postojećeg betonskog opločnika, nasipanje podloge odgovarajućim kamenim materijalom zbijenim na potrebnu visinu, ponovno postavljanje  demontiranog betonskog opločnika, niveliranje i zasipanje spojnica kvarcnim pijeskom. Obračun po m2 popravljene površine.</t>
    </r>
  </si>
  <si>
    <t>7.</t>
  </si>
  <si>
    <r>
      <rPr>
        <b/>
        <sz val="11"/>
        <color theme="1"/>
        <rFont val="Calibri"/>
        <family val="2"/>
        <charset val="238"/>
        <scheme val="minor"/>
      </rPr>
      <t>Popravak - izmjena lokalnog oštećenja opločanog kolnika ili nogostupa</t>
    </r>
    <r>
      <rPr>
        <sz val="11"/>
        <color theme="1"/>
        <rFont val="Calibri"/>
        <family val="2"/>
        <charset val="238"/>
        <scheme val="minor"/>
      </rPr>
      <t>. Rad sadržava demontažu, utovar i odvoz uništenih ili oštećenih betonskih opločnika na deponiju prosječne udaljenosti do 5km, niveliranje i dogradnja postojeće podloge, dobava i ugradnja novih opločnika i zasipanje kvarcnim pijeskom. Zamjenski opločnik mora odgovarati postojećem opločniku. Odabir vrste opločnika ne utječe na promjenu jedinične cijene. Obračun po m2 izmjenjenog opločnika.</t>
    </r>
  </si>
  <si>
    <t>8.</t>
  </si>
  <si>
    <r>
      <rPr>
        <b/>
        <sz val="11"/>
        <color theme="1"/>
        <rFont val="Calibri"/>
        <family val="2"/>
        <charset val="238"/>
        <scheme val="minor"/>
      </rPr>
      <t>Popravak zaglađenog kolnika</t>
    </r>
    <r>
      <rPr>
        <sz val="11"/>
        <color theme="1"/>
        <rFont val="Calibri"/>
        <family val="2"/>
        <charset val="238"/>
        <scheme val="minor"/>
      </rPr>
      <t>, obuhvaća površinsko frezanje zaglađenih površina i neravnina asfaltnog kolnika u debljini do 1cm, utovar i odvoz uklonjenog materijala na lokaciju koju određuje naručitelj prosječne udaljenosti 10km, te čišćenje kolnika od ostataka isfrezanog asfalta. Obračun po m2 isfrezane površine kolnika.</t>
    </r>
  </si>
  <si>
    <t>9.</t>
  </si>
  <si>
    <r>
      <rPr>
        <b/>
        <sz val="11"/>
        <color theme="1"/>
        <rFont val="Calibri"/>
        <family val="2"/>
        <charset val="238"/>
        <scheme val="minor"/>
      </rPr>
      <t>Popravak ispuha</t>
    </r>
    <r>
      <rPr>
        <sz val="11"/>
        <color theme="1"/>
        <rFont val="Calibri"/>
        <family val="2"/>
        <charset val="238"/>
        <scheme val="minor"/>
      </rPr>
      <t>, obuhvaća rezanje rubova u asfaltnom kolniku, iskop uništenog asfaltnog sloja i tampona u ukupnoj debljini do 50cm, utovar i odvoz uklonjenog materijala na deponiju, planiranje i zbijanje posteljice(Ms&gt;=30MN/m2, dobavu, ugradnju i zbijanje (Ms&gt;=80MN/m2) drobljenog kamenog materijala u tamponski sloj do razine 6cm ispod postojeće površine kolnika, čišćenje i nanošenje odgovarajućih bitumenskih masa za spojnice, dobavu i ugradnju asfaltne mješavine s valjanjem valjkom min. mase 6t te završno čišćenje kolnika. Odabir vrste asfaltne mješavine mora odgovarati postojećem završnom sloju asfaltnog kolnika i ne utječe na promjenu jedinične cijene. Obračun po m2 popravljene površine kolnika.</t>
    </r>
  </si>
  <si>
    <t>10.</t>
  </si>
  <si>
    <r>
      <rPr>
        <b/>
        <sz val="11"/>
        <rFont val="Calibri"/>
        <family val="2"/>
        <charset val="238"/>
        <scheme val="minor"/>
      </rPr>
      <t>Popravak udarnih jama</t>
    </r>
    <r>
      <rPr>
        <sz val="11"/>
        <rFont val="Calibri"/>
        <family val="2"/>
        <charset val="238"/>
        <scheme val="minor"/>
      </rPr>
      <t>, obuhvaća razvoženje dopremljenog materijala strojno po makadam cesti, ručno ubacivanje, poravnavanje i zbijanje (Ms&gt;=80MN/m2) drobljenog kamenog materijala prema postojećoj površini (cijena materijala i dopreme materijala nije sadržana u ovoj stavci). Obračun po m3 dopremljenog materijala.</t>
    </r>
  </si>
  <si>
    <t>m3</t>
  </si>
  <si>
    <t>11.</t>
  </si>
  <si>
    <r>
      <rPr>
        <b/>
        <sz val="11"/>
        <color theme="1"/>
        <rFont val="Calibri"/>
        <family val="2"/>
        <charset val="238"/>
        <scheme val="minor"/>
      </rPr>
      <t>Profiliranje kolnika</t>
    </r>
    <r>
      <rPr>
        <sz val="11"/>
        <color theme="1"/>
        <rFont val="Calibri"/>
        <family val="2"/>
        <charset val="238"/>
        <scheme val="minor"/>
      </rPr>
      <t>, obuhvaća strojno profiliranje kolnika i bankine grejderom. Obračun po m2 isprofiliranog kolnika.</t>
    </r>
  </si>
  <si>
    <t>12.</t>
  </si>
  <si>
    <r>
      <rPr>
        <b/>
        <sz val="11"/>
        <color theme="1"/>
        <rFont val="Calibri"/>
        <family val="2"/>
        <charset val="238"/>
        <scheme val="minor"/>
      </rPr>
      <t>Dovoz kamenog materijala</t>
    </r>
    <r>
      <rPr>
        <sz val="11"/>
        <color theme="1"/>
        <rFont val="Calibri"/>
        <family val="2"/>
        <charset val="238"/>
        <scheme val="minor"/>
      </rPr>
      <t>, obuhvaća nabavu kamenog materijala- tampona 0-32 ili 0-63 mm (prema dogovoru s naručiteljem), dopremu na određenu dionicu ceste udaljenosti najduže 35 km od granice naselja Gospić, sa istovarom materijala na trasu ceste. Obračun po m3 dopremljenog materijala.</t>
    </r>
  </si>
  <si>
    <t>13.</t>
  </si>
  <si>
    <r>
      <rPr>
        <b/>
        <sz val="11"/>
        <color theme="1"/>
        <rFont val="Calibri"/>
        <family val="2"/>
        <charset val="238"/>
        <scheme val="minor"/>
      </rPr>
      <t>Strojna ugradnja kamenih materijala</t>
    </r>
    <r>
      <rPr>
        <sz val="11"/>
        <color theme="1"/>
        <rFont val="Calibri"/>
        <family val="2"/>
        <charset val="238"/>
        <scheme val="minor"/>
      </rPr>
      <t>, s profiliranjem i zbijanjem (Ms&gt;=80MN/m2) drobljenog kamenog materijala teškim vibro-valjkom (cijena nabave i dovoza kamenog materijala ne obračunava se u ovoj stavci). Obračun po m3 ugrađenog kamenog materijala.</t>
    </r>
  </si>
  <si>
    <t>14.</t>
  </si>
  <si>
    <r>
      <rPr>
        <b/>
        <sz val="11"/>
        <color theme="1"/>
        <rFont val="Calibri"/>
        <family val="2"/>
        <charset val="238"/>
        <scheme val="minor"/>
      </rPr>
      <t>Ručni popravak oštećenih bankina</t>
    </r>
    <r>
      <rPr>
        <sz val="11"/>
        <color theme="1"/>
        <rFont val="Calibri"/>
        <family val="2"/>
        <charset val="238"/>
        <scheme val="minor"/>
      </rPr>
      <t xml:space="preserve"> obuhvaća  nabavu i dovoz miješanog kamenog materijala bez obzira na udaljenost te razastiranje, profiliranje i zbijanje materijala. Obračun po m3 ugrađenog materijala.</t>
    </r>
  </si>
  <si>
    <t>15.</t>
  </si>
  <si>
    <r>
      <rPr>
        <b/>
        <sz val="11"/>
        <color theme="1"/>
        <rFont val="Calibri"/>
        <family val="2"/>
        <charset val="238"/>
        <scheme val="minor"/>
      </rPr>
      <t>Strojno uklanjanje nadvišenih dijelova bankine</t>
    </r>
    <r>
      <rPr>
        <sz val="11"/>
        <color theme="1"/>
        <rFont val="Calibri"/>
        <family val="2"/>
        <charset val="238"/>
        <scheme val="minor"/>
      </rPr>
      <t xml:space="preserve"> grejderom, obuhvaća strojno uklanjanje nadvišenih dijelova bankine (prosječne debljine 7cm) s mjestimičnim ručnim uklanjanjem iste oko prometnih znakova smjerokaznih stupića, zaštitnih ograda i sl. sa planiranjem uklonjenog materijala. Obračun po m' uređene bankine.</t>
    </r>
  </si>
  <si>
    <t>16.</t>
  </si>
  <si>
    <r>
      <rPr>
        <b/>
        <sz val="11"/>
        <color theme="1"/>
        <rFont val="Calibri"/>
        <family val="2"/>
        <charset val="238"/>
        <scheme val="minor"/>
      </rPr>
      <t>Strojno uklanjanje/proširenje nadvišenih dijelova berme</t>
    </r>
    <r>
      <rPr>
        <sz val="11"/>
        <color theme="1"/>
        <rFont val="Calibri"/>
        <family val="2"/>
        <charset val="238"/>
        <scheme val="minor"/>
      </rPr>
      <t>, obuhvaća strojno uklanjanje nadvišenih dijelova berme, odronjenog materijala i sl. s mjestimičnim ručnim uklanjanjem i planiranjem iste oko prometnih znakova, smjerokaznih stupića, zaštitnih ograda i sl. te utovar i odvoz uklonjenog materijala na prosječnu udaljenost 5km. Obračun po m3 uklonjenog materijala.</t>
    </r>
  </si>
  <si>
    <t>17.</t>
  </si>
  <si>
    <r>
      <rPr>
        <b/>
        <sz val="11"/>
        <color theme="1"/>
        <rFont val="Calibri"/>
        <family val="2"/>
        <charset val="238"/>
        <scheme val="minor"/>
      </rPr>
      <t>Dogradnja bankina</t>
    </r>
    <r>
      <rPr>
        <sz val="11"/>
        <color theme="1"/>
        <rFont val="Calibri"/>
        <family val="2"/>
        <charset val="238"/>
        <scheme val="minor"/>
      </rPr>
      <t xml:space="preserve"> mješanim kamenim materijalom, obuhvaća nabavu, dopremu i ugradnju mješanog kamenog materijala sa zbijanjem na mjestima uništene bankine. Obračun po m3 dovezenog kamenog materijala.</t>
    </r>
  </si>
  <si>
    <t>18.</t>
  </si>
  <si>
    <r>
      <rPr>
        <b/>
        <sz val="11"/>
        <color theme="1"/>
        <rFont val="Calibri"/>
        <family val="2"/>
        <charset val="238"/>
        <scheme val="minor"/>
      </rPr>
      <t>Popravak zida od kamena</t>
    </r>
    <r>
      <rPr>
        <sz val="11"/>
        <color theme="1"/>
        <rFont val="Calibri"/>
        <family val="2"/>
        <charset val="238"/>
        <scheme val="minor"/>
      </rPr>
      <t>, obuhvaća prikupljanje obrušenog kamena, dobavu novog kamena (prosječne količine 0,50m3/m3 zida), dobavu betona(klase C16/20, prosječne količine 0,50m3/m3 zida, ugradnju kamena u beton uz dotjerivanje lica zida i zapunjavanje spojnica cementnim mortom te ostali rad i materijal na popravku. Obračun po m3 popravljenog zida od kamena.</t>
    </r>
  </si>
  <si>
    <t>19.</t>
  </si>
  <si>
    <r>
      <rPr>
        <b/>
        <sz val="11"/>
        <color theme="1"/>
        <rFont val="Calibri"/>
        <family val="2"/>
        <charset val="238"/>
        <scheme val="minor"/>
      </rPr>
      <t>Popravak zida od betona</t>
    </r>
    <r>
      <rPr>
        <sz val="11"/>
        <color theme="1"/>
        <rFont val="Calibri"/>
        <family val="2"/>
        <charset val="238"/>
        <scheme val="minor"/>
      </rPr>
      <t>, obuhvaća obradu oštećene površine betona, izradu i namještanje oplate, dobavu i ugradnju betona klase C25/30 te ostali rad i materijal na popravku. Obračun po m3 ugrađenog betona.</t>
    </r>
  </si>
  <si>
    <t>20.</t>
  </si>
  <si>
    <r>
      <rPr>
        <b/>
        <sz val="11"/>
        <color theme="1"/>
        <rFont val="Calibri"/>
        <family val="2"/>
        <charset val="238"/>
        <scheme val="minor"/>
      </rPr>
      <t>Popravak dijelova metalne ograde srednje komplicirane izvedbe</t>
    </r>
    <r>
      <rPr>
        <sz val="11"/>
        <color theme="1"/>
        <rFont val="Calibri"/>
        <family val="2"/>
        <charset val="238"/>
        <scheme val="minor"/>
      </rPr>
      <t>, obuhvaća popravak  ili zamjenu manjih dijelova metalne ograde uz pješačke staze i na parapetima objekata, sve potrebne predradnje, materijal i antikorozivnu zaštitu (nanošenje boje ili cinčanje) te ostali rad i materijal potreban za popravak. Obračun po m2 popravljene ograde.</t>
    </r>
  </si>
  <si>
    <t>21.</t>
  </si>
  <si>
    <r>
      <rPr>
        <b/>
        <sz val="11"/>
        <color theme="1"/>
        <rFont val="Calibri"/>
        <family val="2"/>
        <charset val="238"/>
        <scheme val="minor"/>
      </rPr>
      <t>Popravak antikorozivne zaštite na dijelovima zaštitnih čeličnih ograda ili drugih čeličnih dijelova objekta</t>
    </r>
    <r>
      <rPr>
        <sz val="11"/>
        <color theme="1"/>
        <rFont val="Calibri"/>
        <family val="2"/>
        <charset val="238"/>
        <scheme val="minor"/>
      </rPr>
      <t xml:space="preserve">, obuhvaća čišćenje korozijom zahvaćenih dijelova objekta do metalnog sjaja, nanošenje temeljnog i još dva sloja boje u minimalnoj debljini 120 mikrona te ostali rad i materijal na popravku. Obračun po m2 bruto popravljene površine. </t>
    </r>
  </si>
  <si>
    <t>22.</t>
  </si>
  <si>
    <r>
      <rPr>
        <b/>
        <sz val="11"/>
        <color theme="1"/>
        <rFont val="Calibri"/>
        <family val="2"/>
        <charset val="238"/>
        <scheme val="minor"/>
      </rPr>
      <t>Zamjena metalne ograde srednje komplicirane izvedbe</t>
    </r>
    <r>
      <rPr>
        <sz val="11"/>
        <color theme="1"/>
        <rFont val="Calibri"/>
        <family val="2"/>
        <charset val="238"/>
        <scheme val="minor"/>
      </rPr>
      <t xml:space="preserve">, obuhvaća skidanje stare oštećene metalne ograde uz pješačke staze, na mostovima i na parapetima objekata, izradu i postavljanje nove metalne ograde sa odgovarajućom antikorozivnom zaštitom ili cinčanjem te sav ostali rad i materijali na zamjeni. Obračun po m2 zamjenjene ograde.  </t>
    </r>
  </si>
  <si>
    <t>23.</t>
  </si>
  <si>
    <r>
      <rPr>
        <b/>
        <sz val="11"/>
        <color theme="1"/>
        <rFont val="Calibri"/>
        <family val="2"/>
        <charset val="238"/>
        <scheme val="minor"/>
      </rPr>
      <t>Postava nove metalne ograde srednje komplicirane izvedbe</t>
    </r>
    <r>
      <rPr>
        <sz val="11"/>
        <color theme="1"/>
        <rFont val="Calibri"/>
        <family val="2"/>
        <charset val="238"/>
        <scheme val="minor"/>
      </rPr>
      <t>, obuhvaća pripremu podloge uz pješačku stazu i na parapetima objekata (gdje je dosada nije bilo), izradu i postavljanje nove metalne ograde sa odgovarajućom antikorozivnom zaštitom ili cinčanjem te sav ostali rad i materijal na postavi. Obračun po m2 postavljene ograde.</t>
    </r>
  </si>
  <si>
    <t>24.</t>
  </si>
  <si>
    <r>
      <t xml:space="preserve">Obilasci, pregledi, hitne intervencije prema potrebi i izvanredni radovi </t>
    </r>
    <r>
      <rPr>
        <sz val="11"/>
        <color theme="1"/>
        <rFont val="Calibri"/>
        <family val="2"/>
        <charset val="238"/>
        <scheme val="minor"/>
      </rPr>
      <t xml:space="preserve">(uključen radnik, te sva potrebna mehanizacija i oprema na otklanjanju nastalog problema). </t>
    </r>
  </si>
  <si>
    <t>sat</t>
  </si>
  <si>
    <t>25.</t>
  </si>
  <si>
    <t>Rad ophodara (uključeno vozilo) po nalogu naručitelja</t>
  </si>
  <si>
    <t>UKUPNO:</t>
  </si>
  <si>
    <t>REKAPITULACIJA GRUPA 1</t>
  </si>
  <si>
    <t xml:space="preserve">Ukupna cijena za godišnju količinu
</t>
  </si>
  <si>
    <t>Ukupna cijena za vrijeme trajanja okvirnog sporazuma od četiri godine</t>
  </si>
  <si>
    <t>ODRŽAVANJE KOLNIKA, BANKINE I BERME</t>
  </si>
  <si>
    <t>PDV 25%</t>
  </si>
  <si>
    <t>SVEUKUPNO:</t>
  </si>
  <si>
    <t xml:space="preserve"> Jamstvo za otklanjanje nedostataka u jamstvenom roku (J)</t>
  </si>
  <si>
    <t>UPUTA ZA POPUNJAVANJE: Ponuditelj popunjava ćeliju označenu plavom bojom. U njoj iskazuje duljinu ponuđenog jamstvenog roka kvalitete izvedenih radova.</t>
  </si>
  <si>
    <t>NAPOMENA: Jamstveni rok moguće je iskazivati isključivo cijelim brojem (ne decimalnim) u mjesecima (npr. 24, 36, 48 i sl.).</t>
  </si>
  <si>
    <t>Ponuđeni jamstveni rok kvalitete izvedenih radova ponude koja je predmet ocjene:</t>
  </si>
  <si>
    <t>TROŠKOVNIK ODRŽAVANJE NERAZVRSTANIH CESTA NA PODRUČJU GRADA GOSPIĆA
GRUPA 1 - ODRŽAVANJE KOLNIKA, BANKINE I BERME</t>
  </si>
  <si>
    <t>R. br.</t>
  </si>
  <si>
    <t>GRUPA 1 - ODRŽAVANJE KOLNIKA, BANKINE I BERME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</si>
</sst>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Fill="1" applyBorder="1" applyAlignment="1"/>
    <xf numFmtId="0" fontId="0" fillId="0" borderId="0" xfId="0" applyAlignment="1">
      <alignment horizontal="right"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left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0" fillId="0" borderId="14" xfId="0" applyNumberFormat="1" applyFill="1" applyBorder="1" applyAlignment="1">
      <alignment horizontal="left" vertical="top" wrapText="1"/>
    </xf>
    <xf numFmtId="0" fontId="0" fillId="0" borderId="14" xfId="0" applyBorder="1" applyAlignment="1">
      <alignment horizontal="right"/>
    </xf>
    <xf numFmtId="3" fontId="0" fillId="0" borderId="2" xfId="0" applyNumberFormat="1" applyFill="1" applyBorder="1"/>
    <xf numFmtId="4" fontId="0" fillId="0" borderId="14" xfId="0" applyNumberFormat="1" applyBorder="1" applyAlignment="1">
      <alignment horizontal="right"/>
    </xf>
    <xf numFmtId="44" fontId="0" fillId="0" borderId="14" xfId="1" applyFont="1" applyBorder="1" applyAlignment="1">
      <alignment horizontal="right"/>
    </xf>
    <xf numFmtId="0" fontId="0" fillId="0" borderId="2" xfId="0" applyBorder="1" applyAlignment="1">
      <alignment vertical="center"/>
    </xf>
    <xf numFmtId="49" fontId="0" fillId="0" borderId="2" xfId="0" applyNumberFormat="1" applyFill="1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4" fontId="0" fillId="0" borderId="2" xfId="1" applyFont="1" applyBorder="1" applyAlignment="1">
      <alignment horizontal="right"/>
    </xf>
    <xf numFmtId="0" fontId="11" fillId="0" borderId="2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4" fontId="11" fillId="0" borderId="2" xfId="1" applyFont="1" applyBorder="1" applyAlignment="1">
      <alignment horizontal="right"/>
    </xf>
    <xf numFmtId="49" fontId="3" fillId="0" borderId="2" xfId="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 applyProtection="1">
      <alignment vertical="top" wrapText="1"/>
    </xf>
    <xf numFmtId="44" fontId="3" fillId="0" borderId="2" xfId="0" applyNumberFormat="1" applyFont="1" applyBorder="1"/>
    <xf numFmtId="49" fontId="13" fillId="3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right" vertical="top"/>
    </xf>
    <xf numFmtId="0" fontId="14" fillId="0" borderId="0" xfId="0" applyFont="1"/>
    <xf numFmtId="1" fontId="12" fillId="5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top"/>
    </xf>
    <xf numFmtId="44" fontId="14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44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right" vertical="top"/>
    </xf>
    <xf numFmtId="0" fontId="12" fillId="0" borderId="16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4" fontId="9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14" fillId="0" borderId="2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4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0" fillId="2" borderId="2" xfId="0" applyNumberForma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164" fontId="0" fillId="2" borderId="14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11" fillId="2" borderId="2" xfId="0" applyNumberFormat="1" applyFont="1" applyFill="1" applyBorder="1" applyAlignment="1" applyProtection="1">
      <alignment horizontal="right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K5" sqref="K5"/>
    </sheetView>
  </sheetViews>
  <sheetFormatPr defaultRowHeight="15" x14ac:dyDescent="0.25"/>
  <cols>
    <col min="1" max="1" width="3.7109375" customWidth="1"/>
    <col min="2" max="2" width="52.28515625" customWidth="1"/>
    <col min="3" max="3" width="8" customWidth="1"/>
    <col min="4" max="4" width="11.28515625" customWidth="1"/>
    <col min="5" max="5" width="12.140625" customWidth="1"/>
    <col min="6" max="6" width="13.28515625" customWidth="1"/>
    <col min="7" max="7" width="17" customWidth="1"/>
    <col min="8" max="8" width="18.28515625" customWidth="1"/>
  </cols>
  <sheetData>
    <row r="1" spans="1:8" ht="50.1" customHeight="1" x14ac:dyDescent="0.25">
      <c r="A1" s="64" t="s">
        <v>86</v>
      </c>
      <c r="B1" s="65"/>
      <c r="C1" s="65"/>
      <c r="D1" s="65"/>
      <c r="E1" s="65"/>
      <c r="F1" s="65"/>
      <c r="G1" s="65"/>
      <c r="H1" s="65"/>
    </row>
    <row r="2" spans="1:8" ht="15.75" x14ac:dyDescent="0.25">
      <c r="A2" s="66" t="s">
        <v>0</v>
      </c>
      <c r="B2" s="66"/>
      <c r="C2" s="66"/>
      <c r="D2" s="66"/>
      <c r="E2" s="66"/>
      <c r="F2" s="66"/>
      <c r="G2" s="1"/>
      <c r="H2" s="2"/>
    </row>
    <row r="3" spans="1:8" ht="30" customHeight="1" x14ac:dyDescent="0.25">
      <c r="A3" s="3" t="s">
        <v>1</v>
      </c>
      <c r="B3" s="4"/>
      <c r="C3" s="67"/>
      <c r="D3" s="67"/>
      <c r="E3" s="67"/>
      <c r="F3" s="67"/>
      <c r="G3" s="67"/>
      <c r="H3" s="67"/>
    </row>
    <row r="4" spans="1:8" ht="15.75" x14ac:dyDescent="0.25">
      <c r="A4" s="68" t="s">
        <v>2</v>
      </c>
      <c r="B4" s="68"/>
      <c r="C4" s="68"/>
      <c r="D4" s="68"/>
      <c r="E4" s="68"/>
      <c r="F4" s="68"/>
      <c r="G4" s="68"/>
      <c r="H4" s="68"/>
    </row>
    <row r="5" spans="1:8" ht="15.75" x14ac:dyDescent="0.25">
      <c r="A5" s="5"/>
      <c r="B5" s="5"/>
      <c r="C5" s="6"/>
      <c r="D5" s="2"/>
      <c r="E5" s="2"/>
      <c r="F5" s="2"/>
      <c r="G5" s="2"/>
      <c r="H5" s="2"/>
    </row>
    <row r="6" spans="1:8" ht="15.75" x14ac:dyDescent="0.25">
      <c r="A6" s="1" t="s">
        <v>3</v>
      </c>
      <c r="B6" s="5"/>
      <c r="C6" s="5"/>
      <c r="D6" s="5"/>
      <c r="E6" s="5"/>
      <c r="F6" s="5"/>
      <c r="G6" s="5"/>
      <c r="H6" s="2"/>
    </row>
    <row r="7" spans="1:8" ht="15.75" x14ac:dyDescent="0.25">
      <c r="A7" s="7"/>
      <c r="B7" s="7"/>
      <c r="C7" s="6"/>
      <c r="D7" s="2"/>
      <c r="E7" s="2"/>
      <c r="F7" s="2"/>
      <c r="G7" s="2"/>
      <c r="H7" s="2"/>
    </row>
    <row r="8" spans="1:8" ht="15.75" x14ac:dyDescent="0.25">
      <c r="A8" s="69" t="s">
        <v>4</v>
      </c>
      <c r="B8" s="69"/>
      <c r="C8" s="69"/>
      <c r="D8" s="69"/>
      <c r="E8" s="69"/>
      <c r="F8" s="69"/>
      <c r="G8" s="69"/>
      <c r="H8" s="69"/>
    </row>
    <row r="9" spans="1:8" ht="16.5" thickBot="1" x14ac:dyDescent="0.3">
      <c r="A9" s="8"/>
      <c r="B9" s="8"/>
      <c r="C9" s="8"/>
      <c r="D9" s="8"/>
      <c r="E9" s="8"/>
      <c r="F9" s="8"/>
      <c r="G9" s="8"/>
      <c r="H9" s="8"/>
    </row>
    <row r="10" spans="1:8" ht="21.75" thickBot="1" x14ac:dyDescent="0.4">
      <c r="A10" s="70" t="s">
        <v>88</v>
      </c>
      <c r="B10" s="71"/>
      <c r="C10" s="71"/>
      <c r="D10" s="71"/>
      <c r="E10" s="71"/>
      <c r="F10" s="71"/>
      <c r="G10" s="71"/>
      <c r="H10" s="72"/>
    </row>
    <row r="11" spans="1:8" ht="90" customHeight="1" x14ac:dyDescent="0.25">
      <c r="A11" s="9" t="s">
        <v>87</v>
      </c>
      <c r="B11" s="10" t="s">
        <v>5</v>
      </c>
      <c r="C11" s="11" t="s">
        <v>6</v>
      </c>
      <c r="D11" s="12" t="s">
        <v>7</v>
      </c>
      <c r="E11" s="13" t="s">
        <v>8</v>
      </c>
      <c r="F11" s="14" t="s">
        <v>9</v>
      </c>
      <c r="G11" s="15" t="s">
        <v>10</v>
      </c>
      <c r="H11" s="16" t="s">
        <v>11</v>
      </c>
    </row>
    <row r="12" spans="1:8" ht="15.75" thickBot="1" x14ac:dyDescent="0.3">
      <c r="A12" s="17" t="s">
        <v>12</v>
      </c>
      <c r="B12" s="18" t="s">
        <v>13</v>
      </c>
      <c r="C12" s="18" t="s">
        <v>14</v>
      </c>
      <c r="D12" s="18" t="s">
        <v>15</v>
      </c>
      <c r="E12" s="18" t="s">
        <v>16</v>
      </c>
      <c r="F12" s="18" t="s">
        <v>17</v>
      </c>
      <c r="G12" s="18" t="s">
        <v>18</v>
      </c>
      <c r="H12" s="19" t="s">
        <v>19</v>
      </c>
    </row>
    <row r="13" spans="1:8" ht="75" x14ac:dyDescent="0.25">
      <c r="A13" s="20" t="s">
        <v>20</v>
      </c>
      <c r="B13" s="21" t="s">
        <v>21</v>
      </c>
      <c r="C13" s="22" t="s">
        <v>22</v>
      </c>
      <c r="D13" s="23">
        <v>1520</v>
      </c>
      <c r="E13" s="24">
        <f>D13*4</f>
        <v>6080</v>
      </c>
      <c r="F13" s="73"/>
      <c r="G13" s="25">
        <f>D13*F13</f>
        <v>0</v>
      </c>
      <c r="H13" s="25">
        <f>E13*F13</f>
        <v>0</v>
      </c>
    </row>
    <row r="14" spans="1:8" ht="45" x14ac:dyDescent="0.25">
      <c r="A14" s="26" t="s">
        <v>23</v>
      </c>
      <c r="B14" s="27" t="s">
        <v>24</v>
      </c>
      <c r="C14" s="28" t="s">
        <v>25</v>
      </c>
      <c r="D14" s="23">
        <v>8000</v>
      </c>
      <c r="E14" s="29">
        <f t="shared" ref="E14:E37" si="0">D14*4</f>
        <v>32000</v>
      </c>
      <c r="F14" s="74"/>
      <c r="G14" s="30">
        <f t="shared" ref="G14:G37" si="1">D14*F14</f>
        <v>0</v>
      </c>
      <c r="H14" s="30">
        <f t="shared" ref="H14:H37" si="2">E14*F14</f>
        <v>0</v>
      </c>
    </row>
    <row r="15" spans="1:8" ht="165" x14ac:dyDescent="0.25">
      <c r="A15" s="31" t="s">
        <v>26</v>
      </c>
      <c r="B15" s="32" t="s">
        <v>27</v>
      </c>
      <c r="C15" s="33" t="s">
        <v>28</v>
      </c>
      <c r="D15" s="23">
        <v>800</v>
      </c>
      <c r="E15" s="34">
        <f t="shared" si="0"/>
        <v>3200</v>
      </c>
      <c r="F15" s="75"/>
      <c r="G15" s="35">
        <f t="shared" si="1"/>
        <v>0</v>
      </c>
      <c r="H15" s="35">
        <f t="shared" si="2"/>
        <v>0</v>
      </c>
    </row>
    <row r="16" spans="1:8" ht="225" x14ac:dyDescent="0.25">
      <c r="A16" s="26" t="s">
        <v>29</v>
      </c>
      <c r="B16" s="27" t="s">
        <v>30</v>
      </c>
      <c r="C16" s="28" t="s">
        <v>28</v>
      </c>
      <c r="D16" s="23">
        <v>2000</v>
      </c>
      <c r="E16" s="29">
        <f t="shared" si="0"/>
        <v>8000</v>
      </c>
      <c r="F16" s="74"/>
      <c r="G16" s="30">
        <f t="shared" si="1"/>
        <v>0</v>
      </c>
      <c r="H16" s="30">
        <f t="shared" si="2"/>
        <v>0</v>
      </c>
    </row>
    <row r="17" spans="1:8" ht="32.1" customHeight="1" x14ac:dyDescent="0.25">
      <c r="A17" s="26" t="s">
        <v>31</v>
      </c>
      <c r="B17" s="36" t="s">
        <v>32</v>
      </c>
      <c r="C17" s="28" t="s">
        <v>28</v>
      </c>
      <c r="D17" s="23">
        <v>250</v>
      </c>
      <c r="E17" s="29">
        <f t="shared" si="0"/>
        <v>1000</v>
      </c>
      <c r="F17" s="74"/>
      <c r="G17" s="30">
        <f t="shared" si="1"/>
        <v>0</v>
      </c>
      <c r="H17" s="30">
        <f t="shared" si="2"/>
        <v>0</v>
      </c>
    </row>
    <row r="18" spans="1:8" ht="120" x14ac:dyDescent="0.25">
      <c r="A18" s="26" t="s">
        <v>33</v>
      </c>
      <c r="B18" s="27" t="s">
        <v>34</v>
      </c>
      <c r="C18" s="28" t="s">
        <v>22</v>
      </c>
      <c r="D18" s="23">
        <v>150</v>
      </c>
      <c r="E18" s="29">
        <f t="shared" si="0"/>
        <v>600</v>
      </c>
      <c r="F18" s="74"/>
      <c r="G18" s="30">
        <f t="shared" si="1"/>
        <v>0</v>
      </c>
      <c r="H18" s="30">
        <f t="shared" si="2"/>
        <v>0</v>
      </c>
    </row>
    <row r="19" spans="1:8" ht="135" x14ac:dyDescent="0.25">
      <c r="A19" s="26" t="s">
        <v>35</v>
      </c>
      <c r="B19" s="27" t="s">
        <v>36</v>
      </c>
      <c r="C19" s="28" t="s">
        <v>22</v>
      </c>
      <c r="D19" s="23">
        <v>150</v>
      </c>
      <c r="E19" s="29">
        <f t="shared" si="0"/>
        <v>600</v>
      </c>
      <c r="F19" s="74"/>
      <c r="G19" s="30">
        <f t="shared" si="1"/>
        <v>0</v>
      </c>
      <c r="H19" s="30">
        <f t="shared" si="2"/>
        <v>0</v>
      </c>
    </row>
    <row r="20" spans="1:8" ht="105" x14ac:dyDescent="0.25">
      <c r="A20" s="26" t="s">
        <v>37</v>
      </c>
      <c r="B20" s="27" t="s">
        <v>38</v>
      </c>
      <c r="C20" s="28" t="s">
        <v>22</v>
      </c>
      <c r="D20" s="23">
        <v>900</v>
      </c>
      <c r="E20" s="29">
        <f t="shared" si="0"/>
        <v>3600</v>
      </c>
      <c r="F20" s="74"/>
      <c r="G20" s="30">
        <f t="shared" si="1"/>
        <v>0</v>
      </c>
      <c r="H20" s="30">
        <f t="shared" si="2"/>
        <v>0</v>
      </c>
    </row>
    <row r="21" spans="1:8" ht="210" x14ac:dyDescent="0.25">
      <c r="A21" s="26" t="s">
        <v>39</v>
      </c>
      <c r="B21" s="27" t="s">
        <v>40</v>
      </c>
      <c r="C21" s="28" t="s">
        <v>22</v>
      </c>
      <c r="D21" s="23">
        <v>75</v>
      </c>
      <c r="E21" s="29">
        <f t="shared" si="0"/>
        <v>300</v>
      </c>
      <c r="F21" s="74"/>
      <c r="G21" s="30">
        <f t="shared" si="1"/>
        <v>0</v>
      </c>
      <c r="H21" s="30">
        <f t="shared" si="2"/>
        <v>0</v>
      </c>
    </row>
    <row r="22" spans="1:8" ht="105" x14ac:dyDescent="0.25">
      <c r="A22" s="26" t="s">
        <v>41</v>
      </c>
      <c r="B22" s="32" t="s">
        <v>42</v>
      </c>
      <c r="C22" s="33" t="s">
        <v>43</v>
      </c>
      <c r="D22" s="23">
        <v>80</v>
      </c>
      <c r="E22" s="34">
        <f t="shared" si="0"/>
        <v>320</v>
      </c>
      <c r="F22" s="76"/>
      <c r="G22" s="35">
        <f t="shared" si="1"/>
        <v>0</v>
      </c>
      <c r="H22" s="35">
        <f t="shared" si="2"/>
        <v>0</v>
      </c>
    </row>
    <row r="23" spans="1:8" ht="45" x14ac:dyDescent="0.25">
      <c r="A23" s="26" t="s">
        <v>44</v>
      </c>
      <c r="B23" s="27" t="s">
        <v>45</v>
      </c>
      <c r="C23" s="28" t="s">
        <v>22</v>
      </c>
      <c r="D23" s="23">
        <v>4928.5714285714294</v>
      </c>
      <c r="E23" s="29">
        <f t="shared" si="0"/>
        <v>19714.285714285717</v>
      </c>
      <c r="F23" s="74"/>
      <c r="G23" s="30">
        <f t="shared" si="1"/>
        <v>0</v>
      </c>
      <c r="H23" s="30">
        <f t="shared" si="2"/>
        <v>0</v>
      </c>
    </row>
    <row r="24" spans="1:8" ht="90" x14ac:dyDescent="0.25">
      <c r="A24" s="26" t="s">
        <v>46</v>
      </c>
      <c r="B24" s="27" t="s">
        <v>47</v>
      </c>
      <c r="C24" s="28" t="s">
        <v>43</v>
      </c>
      <c r="D24" s="29">
        <v>4300</v>
      </c>
      <c r="E24" s="29">
        <f t="shared" si="0"/>
        <v>17200</v>
      </c>
      <c r="F24" s="74"/>
      <c r="G24" s="30">
        <f t="shared" si="1"/>
        <v>0</v>
      </c>
      <c r="H24" s="30">
        <f t="shared" si="2"/>
        <v>0</v>
      </c>
    </row>
    <row r="25" spans="1:8" ht="75" x14ac:dyDescent="0.25">
      <c r="A25" s="26" t="s">
        <v>48</v>
      </c>
      <c r="B25" s="27" t="s">
        <v>49</v>
      </c>
      <c r="C25" s="28" t="s">
        <v>43</v>
      </c>
      <c r="D25" s="29">
        <v>3600</v>
      </c>
      <c r="E25" s="29">
        <f t="shared" si="0"/>
        <v>14400</v>
      </c>
      <c r="F25" s="74"/>
      <c r="G25" s="30">
        <f t="shared" si="1"/>
        <v>0</v>
      </c>
      <c r="H25" s="30">
        <f t="shared" si="2"/>
        <v>0</v>
      </c>
    </row>
    <row r="26" spans="1:8" ht="60" x14ac:dyDescent="0.25">
      <c r="A26" s="26" t="s">
        <v>50</v>
      </c>
      <c r="B26" s="37" t="s">
        <v>51</v>
      </c>
      <c r="C26" s="38" t="s">
        <v>43</v>
      </c>
      <c r="D26" s="29">
        <v>180</v>
      </c>
      <c r="E26" s="29">
        <f t="shared" si="0"/>
        <v>720</v>
      </c>
      <c r="F26" s="74"/>
      <c r="G26" s="30">
        <f t="shared" si="1"/>
        <v>0</v>
      </c>
      <c r="H26" s="30">
        <f t="shared" si="2"/>
        <v>0</v>
      </c>
    </row>
    <row r="27" spans="1:8" ht="105" x14ac:dyDescent="0.25">
      <c r="A27" s="26" t="s">
        <v>52</v>
      </c>
      <c r="B27" s="37" t="s">
        <v>53</v>
      </c>
      <c r="C27" s="38" t="s">
        <v>25</v>
      </c>
      <c r="D27" s="29">
        <v>3000</v>
      </c>
      <c r="E27" s="29">
        <f t="shared" si="0"/>
        <v>12000</v>
      </c>
      <c r="F27" s="74"/>
      <c r="G27" s="30">
        <f t="shared" si="1"/>
        <v>0</v>
      </c>
      <c r="H27" s="30">
        <f t="shared" si="2"/>
        <v>0</v>
      </c>
    </row>
    <row r="28" spans="1:8" ht="105" x14ac:dyDescent="0.25">
      <c r="A28" s="26" t="s">
        <v>54</v>
      </c>
      <c r="B28" s="37" t="s">
        <v>55</v>
      </c>
      <c r="C28" s="38" t="s">
        <v>43</v>
      </c>
      <c r="D28" s="29">
        <v>550</v>
      </c>
      <c r="E28" s="29">
        <f t="shared" si="0"/>
        <v>2200</v>
      </c>
      <c r="F28" s="74"/>
      <c r="G28" s="30">
        <f t="shared" si="1"/>
        <v>0</v>
      </c>
      <c r="H28" s="30">
        <f t="shared" si="2"/>
        <v>0</v>
      </c>
    </row>
    <row r="29" spans="1:8" ht="75" x14ac:dyDescent="0.25">
      <c r="A29" s="26" t="s">
        <v>56</v>
      </c>
      <c r="B29" s="39" t="s">
        <v>57</v>
      </c>
      <c r="C29" s="38" t="s">
        <v>43</v>
      </c>
      <c r="D29" s="29">
        <v>80</v>
      </c>
      <c r="E29" s="29">
        <f t="shared" si="0"/>
        <v>320</v>
      </c>
      <c r="F29" s="74"/>
      <c r="G29" s="30">
        <f t="shared" si="1"/>
        <v>0</v>
      </c>
      <c r="H29" s="30">
        <f t="shared" si="2"/>
        <v>0</v>
      </c>
    </row>
    <row r="30" spans="1:8" ht="105" x14ac:dyDescent="0.25">
      <c r="A30" s="26" t="s">
        <v>58</v>
      </c>
      <c r="B30" s="37" t="s">
        <v>59</v>
      </c>
      <c r="C30" s="38" t="s">
        <v>43</v>
      </c>
      <c r="D30" s="29">
        <v>20</v>
      </c>
      <c r="E30" s="29">
        <f t="shared" si="0"/>
        <v>80</v>
      </c>
      <c r="F30" s="74"/>
      <c r="G30" s="30">
        <f t="shared" si="1"/>
        <v>0</v>
      </c>
      <c r="H30" s="30">
        <f t="shared" si="2"/>
        <v>0</v>
      </c>
    </row>
    <row r="31" spans="1:8" ht="60" x14ac:dyDescent="0.25">
      <c r="A31" s="26" t="s">
        <v>60</v>
      </c>
      <c r="B31" s="37" t="s">
        <v>61</v>
      </c>
      <c r="C31" s="38" t="s">
        <v>43</v>
      </c>
      <c r="D31" s="29">
        <v>20</v>
      </c>
      <c r="E31" s="29">
        <f t="shared" si="0"/>
        <v>80</v>
      </c>
      <c r="F31" s="74"/>
      <c r="G31" s="30">
        <f t="shared" si="1"/>
        <v>0</v>
      </c>
      <c r="H31" s="30">
        <f t="shared" si="2"/>
        <v>0</v>
      </c>
    </row>
    <row r="32" spans="1:8" ht="105" x14ac:dyDescent="0.25">
      <c r="A32" s="26" t="s">
        <v>62</v>
      </c>
      <c r="B32" s="37" t="s">
        <v>63</v>
      </c>
      <c r="C32" s="38" t="s">
        <v>22</v>
      </c>
      <c r="D32" s="29">
        <v>40</v>
      </c>
      <c r="E32" s="29">
        <f t="shared" si="0"/>
        <v>160</v>
      </c>
      <c r="F32" s="74"/>
      <c r="G32" s="30">
        <f t="shared" si="1"/>
        <v>0</v>
      </c>
      <c r="H32" s="30">
        <f t="shared" si="2"/>
        <v>0</v>
      </c>
    </row>
    <row r="33" spans="1:8" ht="105" x14ac:dyDescent="0.25">
      <c r="A33" s="26" t="s">
        <v>64</v>
      </c>
      <c r="B33" s="37" t="s">
        <v>65</v>
      </c>
      <c r="C33" s="38" t="s">
        <v>22</v>
      </c>
      <c r="D33" s="29">
        <v>40</v>
      </c>
      <c r="E33" s="29">
        <f t="shared" si="0"/>
        <v>160</v>
      </c>
      <c r="F33" s="74"/>
      <c r="G33" s="30">
        <f t="shared" si="1"/>
        <v>0</v>
      </c>
      <c r="H33" s="30">
        <f t="shared" si="2"/>
        <v>0</v>
      </c>
    </row>
    <row r="34" spans="1:8" ht="105" x14ac:dyDescent="0.25">
      <c r="A34" s="26" t="s">
        <v>66</v>
      </c>
      <c r="B34" s="37" t="s">
        <v>67</v>
      </c>
      <c r="C34" s="38" t="s">
        <v>22</v>
      </c>
      <c r="D34" s="29">
        <v>40</v>
      </c>
      <c r="E34" s="29">
        <f t="shared" si="0"/>
        <v>160</v>
      </c>
      <c r="F34" s="74"/>
      <c r="G34" s="30">
        <f t="shared" si="1"/>
        <v>0</v>
      </c>
      <c r="H34" s="30">
        <f t="shared" si="2"/>
        <v>0</v>
      </c>
    </row>
    <row r="35" spans="1:8" ht="90" x14ac:dyDescent="0.25">
      <c r="A35" s="26" t="s">
        <v>68</v>
      </c>
      <c r="B35" s="37" t="s">
        <v>69</v>
      </c>
      <c r="C35" s="38" t="s">
        <v>22</v>
      </c>
      <c r="D35" s="29">
        <v>40</v>
      </c>
      <c r="E35" s="29">
        <f t="shared" si="0"/>
        <v>160</v>
      </c>
      <c r="F35" s="74"/>
      <c r="G35" s="30">
        <f t="shared" si="1"/>
        <v>0</v>
      </c>
      <c r="H35" s="30">
        <f t="shared" si="2"/>
        <v>0</v>
      </c>
    </row>
    <row r="36" spans="1:8" ht="60" x14ac:dyDescent="0.25">
      <c r="A36" s="26" t="s">
        <v>70</v>
      </c>
      <c r="B36" s="36" t="s">
        <v>71</v>
      </c>
      <c r="C36" s="28" t="s">
        <v>72</v>
      </c>
      <c r="D36" s="29">
        <v>80</v>
      </c>
      <c r="E36" s="29">
        <f t="shared" si="0"/>
        <v>320</v>
      </c>
      <c r="F36" s="74"/>
      <c r="G36" s="30">
        <f t="shared" si="1"/>
        <v>0</v>
      </c>
      <c r="H36" s="30">
        <f t="shared" si="2"/>
        <v>0</v>
      </c>
    </row>
    <row r="37" spans="1:8" ht="20.100000000000001" customHeight="1" x14ac:dyDescent="0.25">
      <c r="A37" s="26" t="s">
        <v>73</v>
      </c>
      <c r="B37" s="36" t="s">
        <v>74</v>
      </c>
      <c r="C37" s="28" t="s">
        <v>72</v>
      </c>
      <c r="D37" s="29">
        <v>80</v>
      </c>
      <c r="E37" s="29">
        <f t="shared" si="0"/>
        <v>320</v>
      </c>
      <c r="F37" s="74"/>
      <c r="G37" s="30">
        <f t="shared" si="1"/>
        <v>0</v>
      </c>
      <c r="H37" s="30">
        <f t="shared" si="2"/>
        <v>0</v>
      </c>
    </row>
    <row r="38" spans="1:8" ht="15.75" x14ac:dyDescent="0.25">
      <c r="A38" s="55" t="s">
        <v>75</v>
      </c>
      <c r="B38" s="56"/>
      <c r="C38" s="56"/>
      <c r="D38" s="56"/>
      <c r="E38" s="56"/>
      <c r="F38" s="57"/>
      <c r="G38" s="40">
        <f>SUM(G13:G37)</f>
        <v>0</v>
      </c>
      <c r="H38" s="40">
        <f>SUM(H13:H37)</f>
        <v>0</v>
      </c>
    </row>
    <row r="42" spans="1:8" ht="50.1" customHeight="1" x14ac:dyDescent="0.25">
      <c r="B42" s="41" t="s">
        <v>76</v>
      </c>
      <c r="C42" s="58" t="s">
        <v>77</v>
      </c>
      <c r="D42" s="58"/>
      <c r="E42" s="59" t="s">
        <v>78</v>
      </c>
      <c r="F42" s="59"/>
    </row>
    <row r="43" spans="1:8" ht="18" customHeight="1" x14ac:dyDescent="0.25">
      <c r="B43" s="42" t="s">
        <v>79</v>
      </c>
      <c r="C43" s="60">
        <f>G38</f>
        <v>0</v>
      </c>
      <c r="D43" s="61"/>
      <c r="E43" s="62">
        <f>H38</f>
        <v>0</v>
      </c>
      <c r="F43" s="63"/>
    </row>
    <row r="44" spans="1:8" ht="15.75" x14ac:dyDescent="0.25">
      <c r="B44" s="43" t="s">
        <v>75</v>
      </c>
      <c r="C44" s="47">
        <f>C43</f>
        <v>0</v>
      </c>
      <c r="D44" s="48"/>
      <c r="E44" s="47">
        <f>E43</f>
        <v>0</v>
      </c>
      <c r="F44" s="48"/>
    </row>
    <row r="45" spans="1:8" ht="15.75" x14ac:dyDescent="0.25">
      <c r="B45" s="43" t="s">
        <v>80</v>
      </c>
      <c r="C45" s="47">
        <f>C44*0.25</f>
        <v>0</v>
      </c>
      <c r="D45" s="48"/>
      <c r="E45" s="47">
        <f>E44*0.25</f>
        <v>0</v>
      </c>
      <c r="F45" s="48"/>
    </row>
    <row r="46" spans="1:8" ht="15.75" x14ac:dyDescent="0.25">
      <c r="B46" s="43" t="s">
        <v>81</v>
      </c>
      <c r="C46" s="49">
        <f>C44+C45</f>
        <v>0</v>
      </c>
      <c r="D46" s="50"/>
      <c r="E46" s="49">
        <f>E44+E45</f>
        <v>0</v>
      </c>
      <c r="F46" s="50"/>
    </row>
    <row r="49" spans="1:8" ht="18.75" x14ac:dyDescent="0.25">
      <c r="A49" s="51" t="s">
        <v>82</v>
      </c>
      <c r="B49" s="52"/>
      <c r="C49" s="52"/>
      <c r="D49" s="52"/>
      <c r="E49" s="52"/>
      <c r="F49" s="52"/>
      <c r="G49" s="52"/>
      <c r="H49" s="53"/>
    </row>
    <row r="50" spans="1:8" ht="30" customHeight="1" x14ac:dyDescent="0.25">
      <c r="A50" s="54" t="s">
        <v>83</v>
      </c>
      <c r="B50" s="54"/>
      <c r="C50" s="54"/>
      <c r="D50" s="54"/>
      <c r="E50" s="54"/>
      <c r="F50" s="54"/>
      <c r="G50" s="54"/>
      <c r="H50" s="54"/>
    </row>
    <row r="51" spans="1:8" ht="15.75" x14ac:dyDescent="0.25">
      <c r="A51" s="44"/>
      <c r="B51" s="44"/>
      <c r="C51" s="44"/>
      <c r="D51" s="44"/>
      <c r="E51" s="44"/>
      <c r="F51" s="44"/>
      <c r="G51" s="44"/>
      <c r="H51" s="44"/>
    </row>
    <row r="52" spans="1:8" ht="15.75" x14ac:dyDescent="0.25">
      <c r="A52" s="46" t="s">
        <v>84</v>
      </c>
      <c r="B52" s="46"/>
      <c r="C52" s="46"/>
      <c r="D52" s="46"/>
      <c r="E52" s="46"/>
      <c r="F52" s="46"/>
      <c r="G52" s="46"/>
      <c r="H52" s="46"/>
    </row>
    <row r="53" spans="1:8" ht="15.75" x14ac:dyDescent="0.25">
      <c r="A53" s="44"/>
      <c r="B53" s="44"/>
      <c r="C53" s="44"/>
      <c r="D53" s="44"/>
      <c r="E53" s="44"/>
      <c r="F53" s="44"/>
      <c r="G53" s="44"/>
      <c r="H53" s="44"/>
    </row>
    <row r="54" spans="1:8" ht="15.75" x14ac:dyDescent="0.25">
      <c r="A54" s="46" t="s">
        <v>85</v>
      </c>
      <c r="B54" s="46"/>
      <c r="C54" s="46"/>
      <c r="D54" s="46"/>
      <c r="E54" s="44"/>
      <c r="F54" s="45"/>
      <c r="G54" s="44"/>
      <c r="H54" s="44"/>
    </row>
  </sheetData>
  <sheetProtection algorithmName="SHA-512" hashValue="OncDejjf7oUgfW12jaQcv/2Ml3OqW8gIran1NHm1kocZz62V3BT1A8rABho2AOqQTg17PwV/L1AUq9jto1w+gg==" saltValue="/me3UrYot9k5wCaW8MLUdw==" spinCount="100000" sheet="1" objects="1" scenarios="1"/>
  <mergeCells count="21">
    <mergeCell ref="C44:D44"/>
    <mergeCell ref="E44:F44"/>
    <mergeCell ref="A1:H1"/>
    <mergeCell ref="A2:F2"/>
    <mergeCell ref="C3:H3"/>
    <mergeCell ref="A4:H4"/>
    <mergeCell ref="A8:H8"/>
    <mergeCell ref="A10:H10"/>
    <mergeCell ref="A38:F38"/>
    <mergeCell ref="C42:D42"/>
    <mergeCell ref="E42:F42"/>
    <mergeCell ref="C43:D43"/>
    <mergeCell ref="E43:F43"/>
    <mergeCell ref="A52:H52"/>
    <mergeCell ref="A54:D54"/>
    <mergeCell ref="C45:D45"/>
    <mergeCell ref="E45:F45"/>
    <mergeCell ref="C46:D46"/>
    <mergeCell ref="E46:F46"/>
    <mergeCell ref="A49:H49"/>
    <mergeCell ref="A50:H50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Gospić</cp:lastModifiedBy>
  <cp:lastPrinted>2020-04-10T07:35:47Z</cp:lastPrinted>
  <dcterms:created xsi:type="dcterms:W3CDTF">2020-04-10T07:07:21Z</dcterms:created>
  <dcterms:modified xsi:type="dcterms:W3CDTF">2020-04-10T07:36:53Z</dcterms:modified>
</cp:coreProperties>
</file>