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pić\Desktop\"/>
    </mc:Choice>
  </mc:AlternateContent>
  <bookViews>
    <workbookView xWindow="0" yWindow="0" windowWidth="28800" windowHeight="11295"/>
  </bookViews>
  <sheets>
    <sheet name="I. izmjene i dopune Proračun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4" i="2" l="1"/>
  <c r="D253" i="2"/>
  <c r="F233" i="2"/>
  <c r="D234" i="2"/>
  <c r="F228" i="2"/>
  <c r="F229" i="2"/>
  <c r="F230" i="2"/>
  <c r="F227" i="2"/>
  <c r="F249" i="2"/>
  <c r="F248" i="2"/>
  <c r="E239" i="2" l="1"/>
  <c r="E240" i="2"/>
  <c r="E241" i="2"/>
  <c r="E242" i="2"/>
  <c r="E243" i="2"/>
  <c r="E244" i="2"/>
  <c r="E234" i="2"/>
  <c r="E235" i="2"/>
  <c r="E236" i="2"/>
  <c r="E237" i="2"/>
  <c r="E238" i="2"/>
  <c r="E232" i="2"/>
  <c r="F268" i="2"/>
  <c r="F231" i="2"/>
  <c r="E231" i="2"/>
  <c r="F190" i="2"/>
  <c r="E192" i="2"/>
  <c r="E193" i="2"/>
  <c r="E194" i="2"/>
  <c r="E195" i="2"/>
  <c r="E196" i="2"/>
  <c r="D191" i="2"/>
  <c r="E191" i="2" s="1"/>
  <c r="D216" i="2"/>
  <c r="E216" i="2" s="1"/>
  <c r="D215" i="2"/>
  <c r="E215" i="2" s="1"/>
  <c r="D214" i="2"/>
  <c r="E214" i="2" s="1"/>
  <c r="D213" i="2"/>
  <c r="E213" i="2" s="1"/>
  <c r="D212" i="2"/>
  <c r="E212" i="2" s="1"/>
  <c r="D211" i="2"/>
  <c r="E211" i="2" s="1"/>
  <c r="E206" i="2"/>
  <c r="E207" i="2"/>
  <c r="E208" i="2"/>
  <c r="E209" i="2"/>
  <c r="E210" i="2"/>
  <c r="E205" i="2"/>
  <c r="E162" i="2"/>
  <c r="E163" i="2"/>
  <c r="E164" i="2"/>
  <c r="E165" i="2"/>
  <c r="E166" i="2"/>
  <c r="E167" i="2"/>
  <c r="E169" i="2"/>
  <c r="E170" i="2"/>
  <c r="E161" i="2"/>
  <c r="F162" i="2"/>
  <c r="F161" i="2"/>
  <c r="E182" i="2" l="1"/>
  <c r="E181" i="2"/>
  <c r="E153" i="2"/>
  <c r="E147" i="2"/>
  <c r="E141" i="2"/>
  <c r="E143" i="2"/>
  <c r="E144" i="2"/>
  <c r="E145" i="2"/>
  <c r="E146" i="2"/>
  <c r="E149" i="2"/>
  <c r="E150" i="2"/>
  <c r="E151" i="2"/>
  <c r="E152" i="2"/>
  <c r="E140" i="2"/>
  <c r="F140" i="2"/>
  <c r="F141" i="2"/>
  <c r="D148" i="2"/>
  <c r="E148" i="2" s="1"/>
  <c r="D142" i="2"/>
  <c r="E142" i="2" s="1"/>
  <c r="D199" i="2" l="1"/>
  <c r="E199" i="2" s="1"/>
  <c r="E190" i="2"/>
  <c r="F196" i="2"/>
  <c r="F222" i="2" l="1"/>
  <c r="E222" i="2"/>
  <c r="E221" i="2"/>
  <c r="F189" i="2"/>
  <c r="E189" i="2"/>
  <c r="F188" i="2"/>
  <c r="E188" i="2"/>
  <c r="E187" i="2"/>
  <c r="F160" i="2"/>
  <c r="E160" i="2"/>
  <c r="F159" i="2"/>
  <c r="E159" i="2"/>
  <c r="E158" i="2"/>
  <c r="F139" i="2"/>
  <c r="E139" i="2"/>
  <c r="F138" i="2"/>
  <c r="E138" i="2"/>
  <c r="E137" i="2"/>
  <c r="E268" i="2" l="1"/>
  <c r="E269" i="2"/>
  <c r="E270" i="2"/>
  <c r="E271" i="2"/>
  <c r="E272" i="2"/>
  <c r="E273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D251" i="2"/>
  <c r="E251" i="2" s="1"/>
  <c r="D245" i="2"/>
  <c r="E245" i="2" s="1"/>
  <c r="E249" i="2"/>
  <c r="E250" i="2"/>
  <c r="E252" i="2"/>
  <c r="E253" i="2"/>
  <c r="E254" i="2"/>
  <c r="E247" i="2"/>
  <c r="E246" i="2"/>
  <c r="E233" i="2"/>
  <c r="E230" i="2"/>
  <c r="E229" i="2"/>
  <c r="E228" i="2"/>
  <c r="E227" i="2"/>
  <c r="E225" i="2"/>
  <c r="E223" i="2"/>
  <c r="E224" i="2"/>
  <c r="F223" i="2"/>
  <c r="E23" i="2"/>
  <c r="E24" i="2"/>
  <c r="E25" i="2"/>
  <c r="E26" i="2"/>
  <c r="E27" i="2"/>
  <c r="E28" i="2"/>
  <c r="F21" i="2"/>
  <c r="E19" i="2"/>
  <c r="E20" i="2"/>
  <c r="E16" i="2"/>
  <c r="E14" i="2"/>
  <c r="E15" i="2"/>
  <c r="F14" i="2"/>
  <c r="F15" i="2"/>
  <c r="F16" i="2"/>
  <c r="E13" i="2"/>
  <c r="F13" i="2"/>
  <c r="C21" i="2"/>
  <c r="E21" i="2" s="1"/>
  <c r="C17" i="2"/>
  <c r="E17" i="2" s="1"/>
  <c r="F17" i="2" l="1"/>
  <c r="D248" i="2"/>
  <c r="E248" i="2" s="1"/>
</calcChain>
</file>

<file path=xl/sharedStrings.xml><?xml version="1.0" encoding="utf-8"?>
<sst xmlns="http://schemas.openxmlformats.org/spreadsheetml/2006/main" count="506" uniqueCount="226">
  <si>
    <t/>
  </si>
  <si>
    <t>IZNOS</t>
  </si>
  <si>
    <t>Prihodi poslovanja</t>
  </si>
  <si>
    <t>Prihodi od prodaje nefinancijske imovine</t>
  </si>
  <si>
    <t>Rashodi poslovanja</t>
  </si>
  <si>
    <t xml:space="preserve">Rashodi za nabavu nefinancijske imovine                                                             </t>
  </si>
  <si>
    <t>RAZLIKA</t>
  </si>
  <si>
    <t>Primici od financijske imovine i zaduživanja</t>
  </si>
  <si>
    <t>Izdaci za financijsku imovinu i otplate zajmova</t>
  </si>
  <si>
    <t>BROJ 
KONTA</t>
  </si>
  <si>
    <t>VRSTA PRIHODA / RASHODA</t>
  </si>
  <si>
    <t>A. RAČUN PRIHODA I RASHODA</t>
  </si>
  <si>
    <t>6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</si>
  <si>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</si>
  <si>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</si>
  <si>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</si>
  <si>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</si>
  <si>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</si>
  <si>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</si>
  <si>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</si>
  <si>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</si>
  <si>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</si>
  <si>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</si>
  <si>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</si>
  <si>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</si>
  <si>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</si>
  <si>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</si>
  <si>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</si>
  <si>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</si>
  <si>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</si>
  <si>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</si>
  <si>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</si>
  <si>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</si>
  <si>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</si>
  <si>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</si>
  <si>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</si>
  <si>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</si>
  <si>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0.6%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</si>
  <si>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</si>
  <si>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</si>
  <si>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</si>
  <si>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</si>
  <si>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</si>
  <si>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</si>
  <si>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</si>
  <si>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</si>
  <si>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</si>
  <si>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</si>
  <si>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</si>
  <si>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</si>
  <si>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</si>
  <si>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</si>
  <si>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</si>
  <si>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</si>
  <si>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</si>
  <si>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</si>
  <si>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</si>
  <si>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</si>
  <si>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</si>
  <si>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</si>
  <si>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</si>
  <si>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</si>
  <si>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</si>
  <si>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</si>
  <si>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</si>
  <si>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</si>
  <si>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</si>
  <si>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</si>
  <si>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</si>
  <si>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</si>
  <si>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</si>
  <si>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</si>
  <si>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</si>
  <si>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</si>
  <si>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</si>
  <si>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</si>
  <si>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</si>
  <si>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</si>
  <si>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</si>
  <si>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</si>
  <si>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</si>
  <si>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</si>
  <si>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</si>
  <si>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</si>
  <si>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</si>
  <si>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</si>
  <si>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</si>
  <si>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</si>
  <si>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</si>
  <si>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</si>
  <si>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</si>
  <si>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</si>
  <si>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</si>
  <si>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</si>
  <si>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</si>
  <si>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</si>
  <si>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</si>
  <si>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</si>
  <si>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</si>
  <si>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</si>
  <si>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</si>
  <si>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</si>
  <si>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</si>
  <si>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</si>
  <si>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</si>
  <si>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</si>
  <si>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</si>
  <si>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</si>
  <si>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</si>
  <si>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</si>
  <si>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</si>
  <si>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</si>
  <si>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</si>
  <si>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</si>
  <si>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</si>
  <si>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</si>
  <si>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</si>
  <si>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</si>
  <si>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</si>
  <si>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</si>
  <si>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</si>
  <si>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</si>
  <si>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</si>
  <si>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</si>
  <si>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</si>
  <si>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</si>
  <si>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</si>
  <si>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</si>
  <si>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</si>
  <si>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</si>
  <si>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</si>
  <si>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</si>
  <si>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</si>
  <si>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</si>
  <si>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</si>
  <si>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</si>
  <si>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</si>
  <si>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</si>
  <si>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</si>
  <si>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</si>
  <si>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</si>
  <si>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</si>
  <si>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</si>
  <si>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</si>
  <si>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B. RAČUN ZADUŽIVANJA/FINANCIRANJA</t>
  </si>
  <si>
    <t>8</t>
  </si>
  <si>
    <t>84</t>
  </si>
  <si>
    <t>Primici od zaduživanja</t>
  </si>
  <si>
    <t>842</t>
  </si>
  <si>
    <t>Primljeni krediti i zajmovi od kreditnih i ostalih financijskih institucija u javnom sektoru</t>
  </si>
  <si>
    <t>5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</si>
  <si>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</si>
  <si>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</si>
  <si>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</si>
  <si>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</si>
  <si>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%</t>
  </si>
  <si>
    <t>PLAN 2019.</t>
  </si>
  <si>
    <t>NOVI PLAN</t>
  </si>
  <si>
    <t>I. OPĆI DIO</t>
  </si>
  <si>
    <t>Članak 1.</t>
  </si>
  <si>
    <t>RASPOLOŽIVA SREDSTVA IZ PRETHODNIH GODINA</t>
  </si>
  <si>
    <t>Članak 2.</t>
  </si>
  <si>
    <t xml:space="preserve">          Članak 2. mijenja se i glasi:</t>
  </si>
  <si>
    <t>POVEĆANJE/ SMANJENJE</t>
  </si>
  <si>
    <t xml:space="preserve"> II POSEBNI DIO </t>
  </si>
  <si>
    <t xml:space="preserve"> Članak 3.</t>
  </si>
  <si>
    <t>VRSTA RASHODA / IZDATAKA</t>
  </si>
  <si>
    <t xml:space="preserve">  SVEUKUPNO RASHODI / IZDACI</t>
  </si>
  <si>
    <t>Razdjel 003 GU ODJEL ZA SAMOUPRAVU I UPRAVU</t>
  </si>
  <si>
    <t>Članak 4.</t>
  </si>
  <si>
    <t>Članak 5.</t>
  </si>
  <si>
    <t>Predsjednik Gradskog vijeća Grada Gospića</t>
  </si>
  <si>
    <t>Petar Radošević v.r.</t>
  </si>
  <si>
    <t>I. IZMJENE I DOPUNE PRORAČUNA GRADA GOSPIĆA ZA 2020. GODINU</t>
  </si>
  <si>
    <t xml:space="preserve">                      U  Proračunu Grada Gospića za 2020. godinu ("Službeni vjesnik Grada Gospića" broj 11/19, u daljnjem tekstu: Proračun), članak 1. mijenja se i glasi:       </t>
  </si>
  <si>
    <t>BROJ KONTA</t>
  </si>
  <si>
    <t>RAZLIKA − MANJAK</t>
  </si>
  <si>
    <t>B. RAČUN ZADUŽIVANJA / FINANCIRANJA</t>
  </si>
  <si>
    <t>NETO ZADUŽIVANJE / FINANCIRANJE</t>
  </si>
  <si>
    <t xml:space="preserve">Manjak prihoda Grad </t>
  </si>
  <si>
    <t>Višak prihoda PK</t>
  </si>
  <si>
    <t>Preneseni manjak prihoda iz prethodne godine</t>
  </si>
  <si>
    <t>Dio manjka koji će se pokriti</t>
  </si>
  <si>
    <t>VIŠAK / MANJAK + NETO ZADUŽIVANJA / FINANCIRANJA</t>
  </si>
  <si>
    <t>PLAN 2020.</t>
  </si>
  <si>
    <t xml:space="preserve">Plaće (Bruto)                                                                                       </t>
  </si>
  <si>
    <t>Glava 00307 SLUŽBE ZAŠTITE I SPAŠAVANJA</t>
  </si>
  <si>
    <t xml:space="preserve">01 JAVNA VATROGASNA POSTROJBA </t>
  </si>
  <si>
    <t>Program 0101 Javno vatrogastvo</t>
  </si>
  <si>
    <t>Aktivnost A100001 Redovna djelatnost</t>
  </si>
  <si>
    <t>Izvor 1.1. Prihodi od poreza</t>
  </si>
  <si>
    <t>FUNKCIJSKA KLASIFIKACIJA 03 Javni red i sigurnost</t>
  </si>
  <si>
    <t>Izvor 3.8. Vlastiti prihodi JVP</t>
  </si>
  <si>
    <t>Izvor 5.2. Tekuće pomoći (školstvo, vatrogastvo)</t>
  </si>
  <si>
    <t xml:space="preserve">Aktivnost A100002 Sezonski vatrogasci </t>
  </si>
  <si>
    <t>Izvor 1.2. Ostali opći prihodi</t>
  </si>
  <si>
    <t>Izvor 4.7. Prihodi za posebne namjene PK</t>
  </si>
  <si>
    <t>Kapitalni projekt K100003 Opremanje JVP</t>
  </si>
  <si>
    <t xml:space="preserve">            U Razdjelu 003 Gradski upravni odjel za samoupravu i upravu, Glava 00307 Službe zaštite i spašavanja, Proračunski korisnik Javna vatrogasna postrojba, program 0101 Javno vatrogastvo, mijenja se i glasi:   </t>
  </si>
  <si>
    <t xml:space="preserve">            Ostale odredbe Proračuna Grada Gospića za 2020. godinu ostaju nepromijenjene.</t>
  </si>
  <si>
    <t xml:space="preserve">            U članku 3. alineja UKUPNO RASHODI/IZDACI  iznos od "99.265.923" kuna mijenja se i glasi "99.475.867" kuna.           </t>
  </si>
  <si>
    <t>Glava 00303 ŠKOLSTVO I PREDŠKOLSKI ODGOJ</t>
  </si>
  <si>
    <t>01 OŠ Dr. JURE TURIĆA Gospić</t>
  </si>
  <si>
    <t>Program 0101 Zakonske obveze u osnovnom školstvu</t>
  </si>
  <si>
    <t>Aktivnost A100001 Materijalni rashodi po zakonskom standardu</t>
  </si>
  <si>
    <t>FUNKCIJSKA KLASIFIKACIJA 09 Obrazovanje</t>
  </si>
  <si>
    <t>Kapitalni projekt K100001 Opremanje škola po zakonskom standardu</t>
  </si>
  <si>
    <t>Kapitalni projekt K100002 Dodatna ulaganja na objektima OŠ po zakonskom standardu</t>
  </si>
  <si>
    <t>02 OŠ Dr. FRANJE TUĐMANA Lički Osik</t>
  </si>
  <si>
    <t xml:space="preserve">Knjige, umjetnička djela i ostale izložbene vrijednosti                                             </t>
  </si>
  <si>
    <t>03 OŠ Dr. ANTE STARČEVIĆA Klanac</t>
  </si>
  <si>
    <t xml:space="preserve">            U Razdjelu 003 Gradski upravni odjel za samoupravu i upravu, Glava 00303 Školstvo i predškolski odgoj, Proračunski korisnik OŠ Dr. Jure Turića Gospić, Program 0101 Zakonske obveze u osnovnom školstvu, mijenja se i glasi:   </t>
  </si>
  <si>
    <t xml:space="preserve">            U Razdjelu 003 Gradski upravni odjel za samoupravu i upravu, Glava 00303 Školstvo i predškolski odgoj, Proračunski korisnik OŠ Dr. Franje Tuđmana Lički Osik, Program 0101 Zakonske obveze u osnovnom školstvu, mijenja se i glasi:   </t>
  </si>
  <si>
    <t xml:space="preserve">            U Razdjelu 003 Gradski upravni odjel za samoupravu i upravu, Glava 00303 Školstvo i predškolski odgoj, Proračunski korisnik OŠ Dr. Ante Starčevića Pazarište Klanac, Program 0101 Zakonske obveze u osnovnom školstvu, mijenja se i glasi:   </t>
  </si>
  <si>
    <t>0.2%</t>
  </si>
  <si>
    <t>0.0%</t>
  </si>
  <si>
    <t>0.4%</t>
  </si>
  <si>
    <t>3.1%</t>
  </si>
  <si>
    <t>0.5%</t>
  </si>
  <si>
    <t>6.2%</t>
  </si>
  <si>
    <t>-1.4%</t>
  </si>
  <si>
    <t>0.7%</t>
  </si>
  <si>
    <t xml:space="preserve">            Ove I. izmjene i dopune Proračuna Grada Gospića za 2020. godinu stupaju na snagu osmog dana od dana objave u "Službenom vjesniku Grada Gospića".</t>
  </si>
  <si>
    <t xml:space="preserve">                    Na temelju članka 39. Zakona o proračunu ("NN" 87/08,136/12 i 15/15) i članka 33. Statuta Grad Gospića ("Službeni vjesnik Grada Gospića" br. 7/09, 5/10, 7/10, 1/12, 2/13, 3/13 p.t., 7/15 i 1/18), Gradsko  vijeće Grada Gospića na sjednici održanoj 23. siječnja 2020. godine donijelo je</t>
  </si>
  <si>
    <t>KLASA: 400-06/19-01/11</t>
  </si>
  <si>
    <t>URBROJ: 2125/01-01-20-06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</si>
</sst>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_ ;\-#,##0\ "/>
  </numFmts>
  <fonts count="18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sz val="10"/>
      <color indexed="9"/>
      <name val="Arial"/>
    </font>
    <font>
      <b/>
      <sz val="10"/>
      <color indexed="8"/>
      <name val="Arial"/>
    </font>
    <font>
      <b/>
      <sz val="10"/>
      <name val="Arial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/>
    <xf numFmtId="0" fontId="1" fillId="0" borderId="0" xfId="0" applyFont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3" fontId="0" fillId="0" borderId="1" xfId="0" applyNumberFormat="1" applyBorder="1"/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3" fontId="6" fillId="0" borderId="0" xfId="0" applyNumberFormat="1" applyFont="1"/>
    <xf numFmtId="0" fontId="7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1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0" fontId="8" fillId="2" borderId="0" xfId="0" applyFont="1" applyFill="1"/>
    <xf numFmtId="0" fontId="9" fillId="4" borderId="0" xfId="0" applyFont="1" applyFill="1"/>
    <xf numFmtId="0" fontId="10" fillId="5" borderId="0" xfId="0" applyFont="1" applyFill="1"/>
    <xf numFmtId="0" fontId="10" fillId="6" borderId="0" xfId="0" applyFont="1" applyFill="1"/>
    <xf numFmtId="0" fontId="10" fillId="7" borderId="0" xfId="0" applyFont="1" applyFill="1"/>
    <xf numFmtId="0" fontId="10" fillId="8" borderId="0" xfId="0" applyFont="1" applyFill="1"/>
    <xf numFmtId="3" fontId="0" fillId="0" borderId="0" xfId="0" applyNumberFormat="1"/>
    <xf numFmtId="3" fontId="5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3" fontId="7" fillId="3" borderId="0" xfId="0" applyNumberFormat="1" applyFont="1" applyFill="1" applyAlignment="1">
      <alignment horizontal="center" vertical="top" wrapText="1"/>
    </xf>
    <xf numFmtId="3" fontId="2" fillId="2" borderId="0" xfId="0" applyNumberFormat="1" applyFont="1" applyFill="1"/>
    <xf numFmtId="3" fontId="1" fillId="0" borderId="0" xfId="0" applyNumberFormat="1" applyFont="1"/>
    <xf numFmtId="3" fontId="3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3" fontId="3" fillId="0" borderId="0" xfId="0" applyNumberFormat="1" applyFont="1"/>
    <xf numFmtId="3" fontId="8" fillId="2" borderId="0" xfId="0" applyNumberFormat="1" applyFont="1" applyFill="1"/>
    <xf numFmtId="3" fontId="9" fillId="4" borderId="0" xfId="0" applyNumberFormat="1" applyFont="1" applyFill="1"/>
    <xf numFmtId="3" fontId="10" fillId="5" borderId="0" xfId="0" applyNumberFormat="1" applyFont="1" applyFill="1"/>
    <xf numFmtId="3" fontId="10" fillId="6" borderId="0" xfId="0" applyNumberFormat="1" applyFont="1" applyFill="1"/>
    <xf numFmtId="3" fontId="10" fillId="7" borderId="0" xfId="0" applyNumberFormat="1" applyFont="1" applyFill="1"/>
    <xf numFmtId="3" fontId="10" fillId="8" borderId="0" xfId="0" applyNumberFormat="1" applyFont="1" applyFill="1"/>
    <xf numFmtId="3" fontId="7" fillId="10" borderId="0" xfId="0" applyNumberFormat="1" applyFont="1" applyFill="1" applyAlignment="1">
      <alignment vertical="center"/>
    </xf>
    <xf numFmtId="3" fontId="7" fillId="10" borderId="0" xfId="0" applyNumberFormat="1" applyFont="1" applyFill="1" applyAlignment="1">
      <alignment vertical="center" wrapText="1"/>
    </xf>
    <xf numFmtId="0" fontId="7" fillId="10" borderId="0" xfId="0" applyFont="1" applyFill="1" applyAlignment="1">
      <alignment horizontal="center" vertical="center" wrapText="1"/>
    </xf>
    <xf numFmtId="3" fontId="7" fillId="10" borderId="0" xfId="0" applyNumberFormat="1" applyFont="1" applyFill="1" applyAlignment="1">
      <alignment horizontal="center" vertical="center"/>
    </xf>
    <xf numFmtId="0" fontId="3" fillId="10" borderId="0" xfId="0" applyFont="1" applyFill="1"/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0" fillId="0" borderId="0" xfId="0"/>
    <xf numFmtId="3" fontId="0" fillId="0" borderId="1" xfId="0" applyNumberFormat="1" applyBorder="1" applyAlignment="1">
      <alignment wrapText="1"/>
    </xf>
    <xf numFmtId="0" fontId="1" fillId="0" borderId="1" xfId="0" applyFont="1" applyBorder="1" applyAlignment="1" applyProtection="1">
      <alignment horizontal="center"/>
    </xf>
    <xf numFmtId="164" fontId="0" fillId="0" borderId="1" xfId="0" applyNumberFormat="1" applyBorder="1" applyAlignment="1"/>
    <xf numFmtId="0" fontId="6" fillId="0" borderId="1" xfId="0" applyFont="1" applyBorder="1"/>
    <xf numFmtId="10" fontId="1" fillId="0" borderId="1" xfId="1" applyNumberFormat="1" applyFont="1" applyBorder="1" applyAlignment="1" applyProtection="1">
      <alignment horizontal="right"/>
    </xf>
    <xf numFmtId="0" fontId="2" fillId="9" borderId="0" xfId="0" applyFont="1" applyFill="1" applyAlignment="1"/>
    <xf numFmtId="10" fontId="3" fillId="0" borderId="0" xfId="1" applyNumberFormat="1" applyFont="1" applyAlignment="1">
      <alignment horizontal="right" vertical="center"/>
    </xf>
    <xf numFmtId="0" fontId="2" fillId="4" borderId="0" xfId="0" applyFont="1" applyFill="1"/>
    <xf numFmtId="10" fontId="9" fillId="4" borderId="0" xfId="1" applyNumberFormat="1" applyFont="1" applyFill="1"/>
    <xf numFmtId="0" fontId="2" fillId="11" borderId="0" xfId="0" applyFont="1" applyFill="1"/>
    <xf numFmtId="3" fontId="2" fillId="11" borderId="0" xfId="0" applyNumberFormat="1" applyFont="1" applyFill="1"/>
    <xf numFmtId="10" fontId="8" fillId="2" borderId="0" xfId="1" applyNumberFormat="1" applyFont="1" applyFill="1"/>
    <xf numFmtId="10" fontId="2" fillId="11" borderId="0" xfId="1" applyNumberFormat="1" applyFont="1" applyFill="1"/>
    <xf numFmtId="10" fontId="10" fillId="5" borderId="0" xfId="1" applyNumberFormat="1" applyFont="1" applyFill="1"/>
    <xf numFmtId="10" fontId="10" fillId="7" borderId="0" xfId="1" applyNumberFormat="1" applyFont="1" applyFill="1"/>
    <xf numFmtId="10" fontId="10" fillId="8" borderId="0" xfId="1" applyNumberFormat="1" applyFont="1" applyFill="1"/>
    <xf numFmtId="10" fontId="0" fillId="0" borderId="0" xfId="1" applyNumberFormat="1" applyFont="1"/>
    <xf numFmtId="10" fontId="6" fillId="0" borderId="0" xfId="1" applyNumberFormat="1" applyFont="1" applyAlignment="1">
      <alignment horizontal="right" vertical="top" wrapText="1"/>
    </xf>
    <xf numFmtId="10" fontId="10" fillId="6" borderId="0" xfId="1" applyNumberFormat="1" applyFont="1" applyFill="1"/>
    <xf numFmtId="10" fontId="1" fillId="0" borderId="0" xfId="1" applyNumberFormat="1" applyFont="1"/>
    <xf numFmtId="3" fontId="0" fillId="0" borderId="0" xfId="0" applyNumberFormat="1" applyAlignment="1">
      <alignment wrapText="1"/>
    </xf>
    <xf numFmtId="44" fontId="0" fillId="0" borderId="0" xfId="2" applyFont="1"/>
    <xf numFmtId="0" fontId="13" fillId="4" borderId="0" xfId="0" applyFont="1" applyFill="1"/>
    <xf numFmtId="3" fontId="13" fillId="4" borderId="0" xfId="0" applyNumberFormat="1" applyFont="1" applyFill="1"/>
    <xf numFmtId="0" fontId="13" fillId="11" borderId="0" xfId="0" applyFont="1" applyFill="1"/>
    <xf numFmtId="3" fontId="13" fillId="11" borderId="0" xfId="0" applyNumberFormat="1" applyFont="1" applyFill="1"/>
    <xf numFmtId="4" fontId="13" fillId="11" borderId="0" xfId="0" applyNumberFormat="1" applyFont="1" applyFill="1"/>
    <xf numFmtId="0" fontId="14" fillId="5" borderId="0" xfId="0" applyFont="1" applyFill="1"/>
    <xf numFmtId="3" fontId="14" fillId="5" borderId="0" xfId="0" applyNumberFormat="1" applyFont="1" applyFill="1"/>
    <xf numFmtId="0" fontId="14" fillId="6" borderId="0" xfId="0" applyFont="1" applyFill="1"/>
    <xf numFmtId="3" fontId="14" fillId="6" borderId="0" xfId="0" applyNumberFormat="1" applyFont="1" applyFill="1"/>
    <xf numFmtId="0" fontId="14" fillId="7" borderId="0" xfId="0" applyFont="1" applyFill="1"/>
    <xf numFmtId="3" fontId="14" fillId="7" borderId="0" xfId="0" applyNumberFormat="1" applyFont="1" applyFill="1"/>
    <xf numFmtId="0" fontId="14" fillId="8" borderId="0" xfId="0" applyFont="1" applyFill="1"/>
    <xf numFmtId="3" fontId="14" fillId="8" borderId="0" xfId="0" applyNumberFormat="1" applyFont="1" applyFill="1"/>
    <xf numFmtId="0" fontId="15" fillId="0" borderId="0" xfId="0" applyFont="1" applyAlignment="1">
      <alignment wrapText="1"/>
    </xf>
    <xf numFmtId="3" fontId="15" fillId="0" borderId="0" xfId="0" applyNumberFormat="1" applyFont="1"/>
    <xf numFmtId="4" fontId="0" fillId="0" borderId="0" xfId="0" applyNumberFormat="1"/>
    <xf numFmtId="10" fontId="13" fillId="4" borderId="0" xfId="0" applyNumberFormat="1" applyFont="1" applyFill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/>
    <xf numFmtId="10" fontId="13" fillId="11" borderId="0" xfId="1" applyNumberFormat="1" applyFont="1" applyFill="1"/>
    <xf numFmtId="10" fontId="14" fillId="5" borderId="0" xfId="1" applyNumberFormat="1" applyFont="1" applyFill="1"/>
    <xf numFmtId="10" fontId="14" fillId="6" borderId="0" xfId="1" applyNumberFormat="1" applyFont="1" applyFill="1"/>
    <xf numFmtId="10" fontId="14" fillId="7" borderId="0" xfId="1" applyNumberFormat="1" applyFont="1" applyFill="1"/>
    <xf numFmtId="10" fontId="14" fillId="8" borderId="0" xfId="1" applyNumberFormat="1" applyFont="1" applyFill="1"/>
    <xf numFmtId="10" fontId="15" fillId="0" borderId="0" xfId="1" applyNumberFormat="1" applyFont="1"/>
    <xf numFmtId="10" fontId="6" fillId="0" borderId="0" xfId="1" applyNumberFormat="1" applyFont="1"/>
    <xf numFmtId="10" fontId="16" fillId="0" borderId="0" xfId="1" applyNumberFormat="1" applyFont="1"/>
    <xf numFmtId="4" fontId="2" fillId="2" borderId="0" xfId="0" applyNumberFormat="1" applyFont="1" applyFill="1"/>
    <xf numFmtId="4" fontId="1" fillId="0" borderId="0" xfId="0" applyNumberFormat="1" applyFont="1"/>
    <xf numFmtId="4" fontId="6" fillId="0" borderId="0" xfId="0" applyNumberFormat="1" applyFont="1"/>
    <xf numFmtId="0" fontId="6" fillId="0" borderId="0" xfId="0" applyFont="1" applyBorder="1" applyAlignment="1" applyProtection="1">
      <alignment horizontal="right"/>
    </xf>
    <xf numFmtId="0" fontId="2" fillId="2" borderId="0" xfId="0" applyFont="1" applyFill="1" applyAlignment="1">
      <alignment horizontal="left"/>
    </xf>
    <xf numFmtId="10" fontId="6" fillId="0" borderId="0" xfId="1" applyNumberFormat="1" applyFont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6" fillId="0" borderId="0" xfId="0" applyFont="1" applyBorder="1" applyAlignment="1" applyProtection="1">
      <alignment vertical="top" wrapText="1"/>
    </xf>
    <xf numFmtId="0" fontId="0" fillId="0" borderId="0" xfId="0"/>
    <xf numFmtId="0" fontId="7" fillId="0" borderId="0" xfId="0" applyFont="1" applyBorder="1" applyAlignment="1" applyProtection="1">
      <alignment horizontal="center"/>
    </xf>
    <xf numFmtId="3" fontId="7" fillId="0" borderId="0" xfId="0" applyNumberFormat="1" applyFont="1" applyBorder="1" applyAlignment="1" applyProtection="1">
      <alignment horizontal="center"/>
    </xf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 vertical="top" wrapText="1"/>
    </xf>
    <xf numFmtId="0" fontId="7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5" fillId="0" borderId="0" xfId="0" applyFont="1" applyAlignment="1">
      <alignment horizontal="center"/>
    </xf>
    <xf numFmtId="0" fontId="2" fillId="9" borderId="0" xfId="0" applyFont="1" applyFill="1" applyAlignment="1">
      <alignment horizontal="left"/>
    </xf>
    <xf numFmtId="0" fontId="17" fillId="0" borderId="0" xfId="0" applyFont="1" applyBorder="1" applyAlignment="1" applyProtection="1">
      <alignment vertical="top" wrapText="1"/>
    </xf>
    <xf numFmtId="0" fontId="17" fillId="0" borderId="4" xfId="0" applyFont="1" applyBorder="1" applyAlignment="1" applyProtection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</cellXfs>
  <cellStyles count="3">
    <cellStyle name="Normalno" xfId="0" builtinId="0"/>
    <cellStyle name="Postotak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4"/>
  <sheetViews>
    <sheetView tabSelected="1" showWhiteSpace="0" view="pageLayout" topLeftCell="A113" zoomScale="90" zoomScalePageLayoutView="90" workbookViewId="0">
      <selection activeCell="C45" sqref="C45"/>
    </sheetView>
  </sheetViews>
  <sheetFormatPr defaultRowHeight="12.75" x14ac:dyDescent="0.2"/>
  <cols>
    <col min="1" max="1" width="8.140625" customWidth="1"/>
    <col min="2" max="2" width="75.140625" style="6" customWidth="1"/>
    <col min="3" max="3" width="13.85546875" style="28" customWidth="1"/>
    <col min="4" max="4" width="12.7109375" style="28" customWidth="1"/>
    <col min="5" max="5" width="8.85546875" customWidth="1"/>
    <col min="6" max="6" width="13.85546875" style="28" customWidth="1"/>
    <col min="8" max="8" width="15.85546875" bestFit="1" customWidth="1"/>
    <col min="9" max="9" width="15.5703125" bestFit="1" customWidth="1"/>
  </cols>
  <sheetData>
    <row r="1" spans="1:30" ht="12.75" customHeight="1" x14ac:dyDescent="0.2"/>
    <row r="2" spans="1:30" ht="29.25" customHeight="1" x14ac:dyDescent="0.2">
      <c r="A2" s="119" t="s">
        <v>223</v>
      </c>
      <c r="B2" s="119"/>
      <c r="C2" s="119"/>
      <c r="D2" s="119"/>
      <c r="E2" s="119"/>
      <c r="F2" s="119"/>
    </row>
    <row r="3" spans="1:30" x14ac:dyDescent="0.2">
      <c r="A3" s="120" t="s">
        <v>173</v>
      </c>
      <c r="B3" s="120"/>
      <c r="C3" s="120"/>
      <c r="D3" s="120"/>
      <c r="E3" s="120"/>
      <c r="F3" s="120"/>
    </row>
    <row r="4" spans="1:30" x14ac:dyDescent="0.2">
      <c r="A4" s="113"/>
      <c r="B4" s="113"/>
      <c r="C4" s="114"/>
      <c r="D4" s="114"/>
      <c r="E4" s="113"/>
      <c r="F4" s="114"/>
    </row>
    <row r="5" spans="1:30" x14ac:dyDescent="0.2">
      <c r="A5" s="120" t="s">
        <v>158</v>
      </c>
      <c r="B5" s="120"/>
      <c r="C5" s="120"/>
      <c r="D5" s="120"/>
      <c r="E5" s="120"/>
      <c r="F5" s="120"/>
    </row>
    <row r="6" spans="1:30" x14ac:dyDescent="0.2">
      <c r="A6" s="113"/>
      <c r="B6" s="113"/>
      <c r="C6" s="114"/>
      <c r="D6" s="114"/>
      <c r="E6" s="113"/>
      <c r="F6" s="114"/>
    </row>
    <row r="7" spans="1:30" x14ac:dyDescent="0.2">
      <c r="A7" s="120" t="s">
        <v>159</v>
      </c>
      <c r="B7" s="120"/>
      <c r="C7" s="120"/>
      <c r="D7" s="120"/>
      <c r="E7" s="120"/>
      <c r="F7" s="120"/>
    </row>
    <row r="8" spans="1:30" ht="12.75" customHeight="1" x14ac:dyDescent="0.2">
      <c r="A8" s="128" t="s">
        <v>174</v>
      </c>
      <c r="B8" s="128"/>
      <c r="C8" s="128"/>
      <c r="D8" s="128"/>
      <c r="E8" s="128"/>
      <c r="F8" s="128"/>
    </row>
    <row r="9" spans="1:30" x14ac:dyDescent="0.2">
      <c r="A9" s="129"/>
      <c r="B9" s="129"/>
      <c r="C9" s="129"/>
      <c r="D9" s="129"/>
      <c r="E9" s="129"/>
      <c r="F9" s="129"/>
    </row>
    <row r="10" spans="1:30" s="51" customFormat="1" x14ac:dyDescent="0.2">
      <c r="A10" s="110"/>
      <c r="B10" s="110"/>
      <c r="C10" s="53" t="s">
        <v>184</v>
      </c>
      <c r="D10" s="49" t="s">
        <v>1</v>
      </c>
      <c r="E10" s="9" t="s">
        <v>155</v>
      </c>
      <c r="F10" s="29" t="s">
        <v>157</v>
      </c>
    </row>
    <row r="11" spans="1:30" s="51" customFormat="1" x14ac:dyDescent="0.2">
      <c r="A11" s="109" t="s">
        <v>175</v>
      </c>
      <c r="B11" s="110"/>
      <c r="C11" s="53"/>
      <c r="D11" s="52"/>
      <c r="E11" s="108"/>
      <c r="F11" s="52"/>
    </row>
    <row r="12" spans="1:30" s="51" customFormat="1" x14ac:dyDescent="0.2">
      <c r="A12" s="109" t="s">
        <v>11</v>
      </c>
      <c r="B12" s="109" t="s">
        <v>0</v>
      </c>
      <c r="C12" s="110"/>
      <c r="D12" s="8"/>
      <c r="E12" s="110"/>
      <c r="F12" s="8"/>
    </row>
    <row r="13" spans="1:30" s="51" customFormat="1" x14ac:dyDescent="0.2">
      <c r="A13" s="110" t="s">
        <v>12</v>
      </c>
      <c r="B13" s="110" t="s">
        <v>2</v>
      </c>
      <c r="C13" s="8">
        <v>97606749</v>
      </c>
      <c r="D13" s="30">
        <v>209944</v>
      </c>
      <c r="E13" s="56">
        <f>D13/C13</f>
        <v>2.1509168387526152E-3</v>
      </c>
      <c r="F13" s="30">
        <f>C13+D13</f>
        <v>97816693</v>
      </c>
      <c r="I13" s="28"/>
    </row>
    <row r="14" spans="1:30" s="51" customFormat="1" x14ac:dyDescent="0.2">
      <c r="A14" s="110" t="s">
        <v>62</v>
      </c>
      <c r="B14" s="110" t="s">
        <v>3</v>
      </c>
      <c r="C14" s="8">
        <v>394825</v>
      </c>
      <c r="D14" s="30">
        <v>0</v>
      </c>
      <c r="E14" s="56">
        <f t="shared" ref="E14:E28" si="0">D14/C14</f>
        <v>0</v>
      </c>
      <c r="F14" s="30">
        <f t="shared" ref="F14:F16" si="1">C14+D14</f>
        <v>394825</v>
      </c>
    </row>
    <row r="15" spans="1:30" s="51" customFormat="1" x14ac:dyDescent="0.2">
      <c r="A15" s="110" t="s">
        <v>71</v>
      </c>
      <c r="B15" s="110" t="s">
        <v>4</v>
      </c>
      <c r="C15" s="8">
        <v>82467845</v>
      </c>
      <c r="D15" s="30">
        <v>132154</v>
      </c>
      <c r="E15" s="56">
        <f t="shared" si="0"/>
        <v>1.6024912497713502E-3</v>
      </c>
      <c r="F15" s="30">
        <f t="shared" si="1"/>
        <v>82599999</v>
      </c>
      <c r="H15" s="28"/>
    </row>
    <row r="16" spans="1:30" s="51" customFormat="1" x14ac:dyDescent="0.2">
      <c r="A16" s="110" t="s">
        <v>120</v>
      </c>
      <c r="B16" s="110" t="s">
        <v>5</v>
      </c>
      <c r="C16" s="8">
        <v>16403378</v>
      </c>
      <c r="D16" s="30">
        <v>77790</v>
      </c>
      <c r="E16" s="56">
        <f>D16/C16</f>
        <v>4.7423158815214769E-3</v>
      </c>
      <c r="F16" s="30">
        <f t="shared" si="1"/>
        <v>16481168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51" customFormat="1" x14ac:dyDescent="0.2">
      <c r="A17" s="110" t="s">
        <v>176</v>
      </c>
      <c r="B17" s="110" t="s">
        <v>0</v>
      </c>
      <c r="C17" s="8">
        <f>C13+C14-C15-C16</f>
        <v>-869649</v>
      </c>
      <c r="D17" s="30"/>
      <c r="E17" s="56">
        <f t="shared" si="0"/>
        <v>0</v>
      </c>
      <c r="F17" s="30">
        <f>F13+F14-F15-F16</f>
        <v>-869649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51" customFormat="1" x14ac:dyDescent="0.2">
      <c r="A18" s="109" t="s">
        <v>177</v>
      </c>
      <c r="B18" s="109" t="s">
        <v>0</v>
      </c>
      <c r="C18" s="8"/>
      <c r="D18" s="30"/>
      <c r="E18" s="56"/>
      <c r="F18" s="30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51" customFormat="1" x14ac:dyDescent="0.2">
      <c r="A19" s="110" t="s">
        <v>145</v>
      </c>
      <c r="B19" s="110" t="s">
        <v>7</v>
      </c>
      <c r="C19" s="8">
        <v>2448904</v>
      </c>
      <c r="D19" s="30"/>
      <c r="E19" s="56">
        <f t="shared" si="0"/>
        <v>0</v>
      </c>
      <c r="F19" s="8">
        <v>2448904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51" customFormat="1" x14ac:dyDescent="0.2">
      <c r="A20" s="110" t="s">
        <v>150</v>
      </c>
      <c r="B20" s="110" t="s">
        <v>8</v>
      </c>
      <c r="C20" s="8">
        <v>394700</v>
      </c>
      <c r="D20" s="30"/>
      <c r="E20" s="56">
        <f t="shared" si="0"/>
        <v>0</v>
      </c>
      <c r="F20" s="8">
        <v>394700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51" customFormat="1" x14ac:dyDescent="0.2">
      <c r="A21" s="109" t="s">
        <v>178</v>
      </c>
      <c r="B21" s="109" t="s">
        <v>0</v>
      </c>
      <c r="C21" s="8">
        <f>C19-C20</f>
        <v>2054204</v>
      </c>
      <c r="D21" s="30"/>
      <c r="E21" s="56">
        <f t="shared" si="0"/>
        <v>0</v>
      </c>
      <c r="F21" s="8">
        <f>F19-F20</f>
        <v>2054204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51" customFormat="1" ht="12.75" customHeight="1" x14ac:dyDescent="0.2">
      <c r="A22" s="133" t="s">
        <v>160</v>
      </c>
      <c r="B22" s="134"/>
      <c r="C22" s="112"/>
      <c r="D22" s="30"/>
      <c r="E22" s="56"/>
      <c r="F22" s="111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51" customFormat="1" ht="12.75" customHeight="1" x14ac:dyDescent="0.2">
      <c r="A23" s="135" t="s">
        <v>179</v>
      </c>
      <c r="B23" s="136"/>
      <c r="C23" s="54">
        <v>-515000</v>
      </c>
      <c r="D23" s="30"/>
      <c r="E23" s="56">
        <f t="shared" si="0"/>
        <v>0</v>
      </c>
      <c r="F23" s="54">
        <v>-515000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51" customFormat="1" ht="12.75" customHeight="1" x14ac:dyDescent="0.2">
      <c r="A24" s="135" t="s">
        <v>180</v>
      </c>
      <c r="B24" s="136"/>
      <c r="C24" s="8">
        <v>515813</v>
      </c>
      <c r="D24" s="30"/>
      <c r="E24" s="56">
        <f t="shared" si="0"/>
        <v>0</v>
      </c>
      <c r="F24" s="8">
        <v>515813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51" customFormat="1" ht="12.75" customHeight="1" x14ac:dyDescent="0.2">
      <c r="A25" s="137" t="s">
        <v>6</v>
      </c>
      <c r="B25" s="138"/>
      <c r="C25" s="8">
        <v>813</v>
      </c>
      <c r="D25" s="30"/>
      <c r="E25" s="56">
        <f t="shared" si="0"/>
        <v>0</v>
      </c>
      <c r="F25" s="8">
        <v>813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51" customFormat="1" ht="12.75" customHeight="1" x14ac:dyDescent="0.2">
      <c r="A26" s="122" t="s">
        <v>181</v>
      </c>
      <c r="B26" s="123"/>
      <c r="C26" s="8">
        <v>-2320245</v>
      </c>
      <c r="D26" s="30"/>
      <c r="E26" s="56">
        <f t="shared" si="0"/>
        <v>0</v>
      </c>
      <c r="F26" s="8">
        <v>-2320245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51" customFormat="1" x14ac:dyDescent="0.2">
      <c r="A27" s="55" t="s">
        <v>182</v>
      </c>
      <c r="B27" s="110"/>
      <c r="C27" s="8">
        <v>1185368</v>
      </c>
      <c r="D27" s="30"/>
      <c r="E27" s="56">
        <f t="shared" si="0"/>
        <v>0</v>
      </c>
      <c r="F27" s="8">
        <v>1185368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51" customFormat="1" x14ac:dyDescent="0.2">
      <c r="A28" s="124" t="s">
        <v>183</v>
      </c>
      <c r="B28" s="125"/>
      <c r="C28" s="8">
        <v>-1134877</v>
      </c>
      <c r="D28" s="30"/>
      <c r="E28" s="56">
        <f t="shared" si="0"/>
        <v>0</v>
      </c>
      <c r="F28" s="8">
        <v>-1134877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51" customFormat="1" hidden="1" x14ac:dyDescent="0.2">
      <c r="A29" s="111"/>
      <c r="B29" s="111"/>
      <c r="C29" s="111"/>
      <c r="D29" s="111"/>
      <c r="E29" s="111"/>
      <c r="F29" s="111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idden="1" x14ac:dyDescent="0.2">
      <c r="A30" s="112"/>
      <c r="B30" s="72"/>
      <c r="E30" s="112"/>
    </row>
    <row r="31" spans="1:30" s="51" customFormat="1" hidden="1" x14ac:dyDescent="0.2">
      <c r="A31" s="112"/>
      <c r="B31" s="72"/>
      <c r="C31" s="28"/>
      <c r="D31" s="28"/>
      <c r="E31" s="112"/>
      <c r="F31" s="2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51" customFormat="1" hidden="1" x14ac:dyDescent="0.2">
      <c r="A32" s="112"/>
      <c r="B32" s="72"/>
      <c r="C32" s="28"/>
      <c r="D32" s="28"/>
      <c r="E32" s="112"/>
      <c r="F32" s="28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51" customFormat="1" hidden="1" x14ac:dyDescent="0.2">
      <c r="A33" s="112"/>
      <c r="B33" s="72"/>
      <c r="C33" s="28"/>
      <c r="D33" s="28"/>
      <c r="E33" s="112"/>
      <c r="F33" s="28"/>
    </row>
    <row r="34" spans="1:30" s="51" customFormat="1" hidden="1" x14ac:dyDescent="0.2">
      <c r="B34" s="72"/>
      <c r="C34" s="28"/>
      <c r="D34" s="28"/>
      <c r="F34" s="28"/>
    </row>
    <row r="35" spans="1:30" s="51" customFormat="1" hidden="1" x14ac:dyDescent="0.2">
      <c r="B35" s="72"/>
      <c r="C35" s="28"/>
      <c r="D35" s="28"/>
      <c r="F35" s="28"/>
    </row>
    <row r="36" spans="1:30" s="51" customFormat="1" hidden="1" x14ac:dyDescent="0.2">
      <c r="B36" s="72"/>
      <c r="C36" s="28"/>
      <c r="D36" s="28"/>
      <c r="F36" s="28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idden="1" x14ac:dyDescent="0.2"/>
    <row r="38" spans="1:30" s="116" customFormat="1" x14ac:dyDescent="0.2">
      <c r="B38" s="6"/>
      <c r="C38" s="28"/>
      <c r="D38" s="28"/>
      <c r="F38" s="28"/>
    </row>
    <row r="39" spans="1:30" s="116" customFormat="1" x14ac:dyDescent="0.2">
      <c r="B39" s="6"/>
      <c r="C39" s="28"/>
      <c r="D39" s="28"/>
      <c r="F39" s="28"/>
    </row>
    <row r="40" spans="1:30" s="116" customFormat="1" x14ac:dyDescent="0.2">
      <c r="B40" s="6"/>
      <c r="C40" s="28"/>
      <c r="D40" s="28"/>
      <c r="F40" s="28"/>
    </row>
    <row r="41" spans="1:30" s="116" customFormat="1" x14ac:dyDescent="0.2">
      <c r="B41" s="6"/>
      <c r="C41" s="28"/>
      <c r="D41" s="28"/>
      <c r="F41" s="28"/>
    </row>
    <row r="42" spans="1:30" s="116" customFormat="1" x14ac:dyDescent="0.2">
      <c r="B42" s="6"/>
      <c r="C42" s="28"/>
      <c r="D42" s="28"/>
      <c r="F42" s="28"/>
    </row>
    <row r="43" spans="1:30" s="116" customFormat="1" x14ac:dyDescent="0.2">
      <c r="B43" s="6"/>
      <c r="C43" s="28"/>
      <c r="D43" s="28"/>
      <c r="F43" s="28"/>
    </row>
    <row r="44" spans="1:30" s="116" customFormat="1" x14ac:dyDescent="0.2">
      <c r="B44" s="6"/>
      <c r="C44" s="28"/>
      <c r="D44" s="28"/>
      <c r="F44" s="28"/>
    </row>
    <row r="45" spans="1:30" s="116" customFormat="1" x14ac:dyDescent="0.2">
      <c r="B45" s="6"/>
      <c r="C45" s="28"/>
      <c r="D45" s="28"/>
      <c r="F45" s="28"/>
    </row>
    <row r="46" spans="1:30" s="116" customFormat="1" x14ac:dyDescent="0.2">
      <c r="B46" s="6"/>
      <c r="C46" s="28"/>
      <c r="D46" s="28"/>
      <c r="F46" s="28"/>
    </row>
    <row r="47" spans="1:30" s="116" customFormat="1" x14ac:dyDescent="0.2">
      <c r="B47" s="6"/>
      <c r="C47" s="28"/>
      <c r="D47" s="28"/>
      <c r="F47" s="28"/>
    </row>
    <row r="48" spans="1:30" s="116" customFormat="1" x14ac:dyDescent="0.2">
      <c r="B48" s="6"/>
      <c r="C48" s="28"/>
      <c r="D48" s="28"/>
      <c r="F48" s="28"/>
    </row>
    <row r="49" spans="1:7" ht="12" customHeight="1" x14ac:dyDescent="0.2">
      <c r="A49" s="126" t="s">
        <v>161</v>
      </c>
      <c r="B49" s="126"/>
      <c r="C49" s="126"/>
      <c r="D49" s="126"/>
      <c r="E49" s="126"/>
      <c r="F49" s="126"/>
    </row>
    <row r="50" spans="1:7" x14ac:dyDescent="0.2">
      <c r="A50" s="118" t="s">
        <v>162</v>
      </c>
      <c r="B50" s="118"/>
      <c r="C50" s="118"/>
      <c r="D50" s="118"/>
      <c r="E50" s="118"/>
      <c r="F50" s="118"/>
    </row>
    <row r="52" spans="1:7" ht="24" x14ac:dyDescent="0.2">
      <c r="A52" s="13" t="s">
        <v>9</v>
      </c>
      <c r="B52" s="13" t="s">
        <v>10</v>
      </c>
      <c r="C52" s="31" t="s">
        <v>184</v>
      </c>
      <c r="D52" s="31" t="s">
        <v>163</v>
      </c>
      <c r="E52" s="12" t="s">
        <v>155</v>
      </c>
      <c r="F52" s="31" t="s">
        <v>157</v>
      </c>
      <c r="G52" s="51"/>
    </row>
    <row r="53" spans="1:7" x14ac:dyDescent="0.2">
      <c r="A53" s="57" t="s">
        <v>11</v>
      </c>
      <c r="B53" s="57"/>
      <c r="C53" s="57"/>
      <c r="D53" s="57"/>
      <c r="E53" s="57"/>
      <c r="F53" s="57"/>
      <c r="G53" s="51"/>
    </row>
    <row r="54" spans="1:7" x14ac:dyDescent="0.2">
      <c r="A54" s="106">
        <v>6</v>
      </c>
      <c r="B54" s="3" t="s">
        <v>2</v>
      </c>
      <c r="C54" s="32">
        <v>97606749</v>
      </c>
      <c r="D54" s="32">
        <v>209944</v>
      </c>
      <c r="E54" s="5" t="s">
        <v>214</v>
      </c>
      <c r="F54" s="32">
        <v>97816693</v>
      </c>
      <c r="G54" s="51"/>
    </row>
    <row r="55" spans="1:7" x14ac:dyDescent="0.2">
      <c r="A55" s="1" t="s">
        <v>13</v>
      </c>
      <c r="B55" s="1" t="s">
        <v>14</v>
      </c>
      <c r="C55" s="33">
        <v>31483982</v>
      </c>
      <c r="D55" s="33">
        <v>0</v>
      </c>
      <c r="E55" s="4" t="s">
        <v>215</v>
      </c>
      <c r="F55" s="33">
        <v>31483982</v>
      </c>
      <c r="G55" s="51"/>
    </row>
    <row r="56" spans="1:7" s="93" customFormat="1" x14ac:dyDescent="0.2">
      <c r="A56" s="93" t="s">
        <v>15</v>
      </c>
      <c r="B56" s="93" t="s">
        <v>16</v>
      </c>
      <c r="C56" s="11">
        <v>29552712</v>
      </c>
      <c r="D56" s="11">
        <v>0</v>
      </c>
      <c r="E56" s="105" t="s">
        <v>215</v>
      </c>
      <c r="F56" s="11">
        <v>29552712</v>
      </c>
    </row>
    <row r="57" spans="1:7" s="93" customFormat="1" x14ac:dyDescent="0.2">
      <c r="A57" s="93" t="s">
        <v>17</v>
      </c>
      <c r="B57" s="93" t="s">
        <v>18</v>
      </c>
      <c r="C57" s="11">
        <v>1243370</v>
      </c>
      <c r="D57" s="11">
        <v>0</v>
      </c>
      <c r="E57" s="105" t="s">
        <v>215</v>
      </c>
      <c r="F57" s="11">
        <v>1243370</v>
      </c>
    </row>
    <row r="58" spans="1:7" s="93" customFormat="1" x14ac:dyDescent="0.2">
      <c r="A58" s="93" t="s">
        <v>19</v>
      </c>
      <c r="B58" s="93" t="s">
        <v>20</v>
      </c>
      <c r="C58" s="11">
        <v>687900</v>
      </c>
      <c r="D58" s="11">
        <v>0</v>
      </c>
      <c r="E58" s="105" t="s">
        <v>215</v>
      </c>
      <c r="F58" s="11">
        <v>687900</v>
      </c>
    </row>
    <row r="59" spans="1:7" x14ac:dyDescent="0.2">
      <c r="A59" s="1" t="s">
        <v>21</v>
      </c>
      <c r="B59" s="1" t="s">
        <v>22</v>
      </c>
      <c r="C59" s="33">
        <v>47714789</v>
      </c>
      <c r="D59" s="33">
        <v>209944</v>
      </c>
      <c r="E59" s="4" t="s">
        <v>216</v>
      </c>
      <c r="F59" s="33">
        <v>47924733</v>
      </c>
      <c r="G59" s="51"/>
    </row>
    <row r="60" spans="1:7" s="93" customFormat="1" x14ac:dyDescent="0.2">
      <c r="A60" s="93" t="s">
        <v>23</v>
      </c>
      <c r="B60" s="93" t="s">
        <v>24</v>
      </c>
      <c r="C60" s="11">
        <v>495198</v>
      </c>
      <c r="D60" s="11">
        <v>0</v>
      </c>
      <c r="E60" s="105" t="s">
        <v>215</v>
      </c>
      <c r="F60" s="11">
        <v>495198</v>
      </c>
    </row>
    <row r="61" spans="1:7" s="93" customFormat="1" x14ac:dyDescent="0.2">
      <c r="A61" s="93" t="s">
        <v>25</v>
      </c>
      <c r="B61" s="93" t="s">
        <v>26</v>
      </c>
      <c r="C61" s="11">
        <v>3422610</v>
      </c>
      <c r="D61" s="11">
        <v>0</v>
      </c>
      <c r="E61" s="105" t="s">
        <v>215</v>
      </c>
      <c r="F61" s="11">
        <v>3422610</v>
      </c>
    </row>
    <row r="62" spans="1:7" s="93" customFormat="1" x14ac:dyDescent="0.2">
      <c r="A62" s="93" t="s">
        <v>27</v>
      </c>
      <c r="B62" s="93" t="s">
        <v>28</v>
      </c>
      <c r="C62" s="11">
        <v>5757388</v>
      </c>
      <c r="D62" s="11">
        <v>0</v>
      </c>
      <c r="E62" s="105" t="s">
        <v>215</v>
      </c>
      <c r="F62" s="11">
        <v>5757388</v>
      </c>
    </row>
    <row r="63" spans="1:7" s="93" customFormat="1" x14ac:dyDescent="0.2">
      <c r="A63" s="93" t="s">
        <v>29</v>
      </c>
      <c r="B63" s="93" t="s">
        <v>30</v>
      </c>
      <c r="C63" s="11">
        <v>6728829</v>
      </c>
      <c r="D63" s="11">
        <v>209944</v>
      </c>
      <c r="E63" s="105" t="s">
        <v>217</v>
      </c>
      <c r="F63" s="11">
        <v>6938773</v>
      </c>
    </row>
    <row r="64" spans="1:7" s="93" customFormat="1" x14ac:dyDescent="0.2">
      <c r="A64" s="93" t="s">
        <v>31</v>
      </c>
      <c r="B64" s="93" t="s">
        <v>32</v>
      </c>
      <c r="C64" s="11">
        <v>20626486</v>
      </c>
      <c r="D64" s="11">
        <v>0</v>
      </c>
      <c r="E64" s="105" t="s">
        <v>215</v>
      </c>
      <c r="F64" s="11">
        <v>20626486</v>
      </c>
    </row>
    <row r="65" spans="1:7" s="93" customFormat="1" x14ac:dyDescent="0.2">
      <c r="A65" s="93" t="s">
        <v>33</v>
      </c>
      <c r="B65" s="93" t="s">
        <v>34</v>
      </c>
      <c r="C65" s="11">
        <v>10684278</v>
      </c>
      <c r="D65" s="11">
        <v>0</v>
      </c>
      <c r="E65" s="105" t="s">
        <v>215</v>
      </c>
      <c r="F65" s="11">
        <v>10684278</v>
      </c>
    </row>
    <row r="66" spans="1:7" x14ac:dyDescent="0.2">
      <c r="A66" s="1" t="s">
        <v>35</v>
      </c>
      <c r="B66" s="1" t="s">
        <v>36</v>
      </c>
      <c r="C66" s="33">
        <v>4961741</v>
      </c>
      <c r="D66" s="33">
        <v>0</v>
      </c>
      <c r="E66" s="4" t="s">
        <v>215</v>
      </c>
      <c r="F66" s="33">
        <v>4961741</v>
      </c>
      <c r="G66" s="51"/>
    </row>
    <row r="67" spans="1:7" s="93" customFormat="1" x14ac:dyDescent="0.2">
      <c r="A67" s="93" t="s">
        <v>38</v>
      </c>
      <c r="B67" s="93" t="s">
        <v>39</v>
      </c>
      <c r="C67" s="11">
        <v>58720</v>
      </c>
      <c r="D67" s="11">
        <v>0</v>
      </c>
      <c r="E67" s="105" t="s">
        <v>215</v>
      </c>
      <c r="F67" s="11">
        <v>58720</v>
      </c>
    </row>
    <row r="68" spans="1:7" s="93" customFormat="1" x14ac:dyDescent="0.2">
      <c r="A68" s="93" t="s">
        <v>40</v>
      </c>
      <c r="B68" s="93" t="s">
        <v>41</v>
      </c>
      <c r="C68" s="11">
        <v>4903021</v>
      </c>
      <c r="D68" s="11">
        <v>0</v>
      </c>
      <c r="E68" s="105" t="s">
        <v>215</v>
      </c>
      <c r="F68" s="11">
        <v>4903021</v>
      </c>
    </row>
    <row r="69" spans="1:7" x14ac:dyDescent="0.2">
      <c r="A69" s="1" t="s">
        <v>42</v>
      </c>
      <c r="B69" s="1" t="s">
        <v>43</v>
      </c>
      <c r="C69" s="33">
        <v>12210872</v>
      </c>
      <c r="D69" s="33">
        <v>0</v>
      </c>
      <c r="E69" s="4" t="s">
        <v>215</v>
      </c>
      <c r="F69" s="33">
        <v>12210872</v>
      </c>
      <c r="G69" s="51"/>
    </row>
    <row r="70" spans="1:7" s="93" customFormat="1" x14ac:dyDescent="0.2">
      <c r="A70" s="93" t="s">
        <v>44</v>
      </c>
      <c r="B70" s="93" t="s">
        <v>45</v>
      </c>
      <c r="C70" s="11">
        <v>511445</v>
      </c>
      <c r="D70" s="11">
        <v>0</v>
      </c>
      <c r="E70" s="105" t="s">
        <v>215</v>
      </c>
      <c r="F70" s="11">
        <v>511445</v>
      </c>
    </row>
    <row r="71" spans="1:7" s="93" customFormat="1" x14ac:dyDescent="0.2">
      <c r="A71" s="93" t="s">
        <v>46</v>
      </c>
      <c r="B71" s="93" t="s">
        <v>47</v>
      </c>
      <c r="C71" s="11">
        <v>3850289</v>
      </c>
      <c r="D71" s="11">
        <v>0</v>
      </c>
      <c r="E71" s="105" t="s">
        <v>215</v>
      </c>
      <c r="F71" s="11">
        <v>3850289</v>
      </c>
    </row>
    <row r="72" spans="1:7" s="93" customFormat="1" x14ac:dyDescent="0.2">
      <c r="A72" s="93" t="s">
        <v>48</v>
      </c>
      <c r="B72" s="93" t="s">
        <v>49</v>
      </c>
      <c r="C72" s="11">
        <v>7849138</v>
      </c>
      <c r="D72" s="11">
        <v>0</v>
      </c>
      <c r="E72" s="105" t="s">
        <v>215</v>
      </c>
      <c r="F72" s="11">
        <v>7849138</v>
      </c>
    </row>
    <row r="73" spans="1:7" s="51" customFormat="1" x14ac:dyDescent="0.2">
      <c r="A73" s="1" t="s">
        <v>50</v>
      </c>
      <c r="B73" s="1" t="s">
        <v>51</v>
      </c>
      <c r="C73" s="33">
        <v>1203365</v>
      </c>
      <c r="D73" s="33">
        <v>0</v>
      </c>
      <c r="E73" s="4" t="s">
        <v>215</v>
      </c>
      <c r="F73" s="33">
        <v>1203365</v>
      </c>
    </row>
    <row r="74" spans="1:7" s="93" customFormat="1" x14ac:dyDescent="0.2">
      <c r="A74" s="93" t="s">
        <v>52</v>
      </c>
      <c r="B74" s="93" t="s">
        <v>53</v>
      </c>
      <c r="C74" s="11">
        <v>1196365</v>
      </c>
      <c r="D74" s="11">
        <v>0</v>
      </c>
      <c r="E74" s="105" t="s">
        <v>215</v>
      </c>
      <c r="F74" s="11">
        <v>1196365</v>
      </c>
    </row>
    <row r="75" spans="1:7" s="93" customFormat="1" x14ac:dyDescent="0.2">
      <c r="A75" s="93" t="s">
        <v>54</v>
      </c>
      <c r="B75" s="93" t="s">
        <v>55</v>
      </c>
      <c r="C75" s="11">
        <v>7000</v>
      </c>
      <c r="D75" s="11">
        <v>0</v>
      </c>
      <c r="E75" s="105" t="s">
        <v>215</v>
      </c>
      <c r="F75" s="11">
        <v>7000</v>
      </c>
    </row>
    <row r="76" spans="1:7" s="51" customFormat="1" x14ac:dyDescent="0.2">
      <c r="A76" s="1" t="s">
        <v>56</v>
      </c>
      <c r="B76" s="1" t="s">
        <v>57</v>
      </c>
      <c r="C76" s="33">
        <v>32000</v>
      </c>
      <c r="D76" s="33">
        <v>0</v>
      </c>
      <c r="E76" s="4" t="s">
        <v>215</v>
      </c>
      <c r="F76" s="33">
        <v>32000</v>
      </c>
    </row>
    <row r="77" spans="1:7" s="93" customFormat="1" x14ac:dyDescent="0.2">
      <c r="A77" s="93" t="s">
        <v>58</v>
      </c>
      <c r="B77" s="93" t="s">
        <v>59</v>
      </c>
      <c r="C77" s="11">
        <v>30000</v>
      </c>
      <c r="D77" s="11">
        <v>0</v>
      </c>
      <c r="E77" s="105" t="s">
        <v>215</v>
      </c>
      <c r="F77" s="11">
        <v>30000</v>
      </c>
    </row>
    <row r="78" spans="1:7" s="93" customFormat="1" x14ac:dyDescent="0.2">
      <c r="A78" s="93" t="s">
        <v>60</v>
      </c>
      <c r="B78" s="93" t="s">
        <v>61</v>
      </c>
      <c r="C78" s="11">
        <v>2000</v>
      </c>
      <c r="D78" s="11">
        <v>0</v>
      </c>
      <c r="E78" s="105" t="s">
        <v>215</v>
      </c>
      <c r="F78" s="11">
        <v>2000</v>
      </c>
    </row>
    <row r="79" spans="1:7" s="51" customFormat="1" x14ac:dyDescent="0.2">
      <c r="A79" s="3" t="s">
        <v>62</v>
      </c>
      <c r="B79" s="3" t="s">
        <v>3</v>
      </c>
      <c r="C79" s="102">
        <v>394825</v>
      </c>
      <c r="D79" s="102">
        <v>0</v>
      </c>
      <c r="E79" s="5" t="s">
        <v>215</v>
      </c>
      <c r="F79" s="102">
        <v>394825</v>
      </c>
    </row>
    <row r="80" spans="1:7" s="51" customFormat="1" x14ac:dyDescent="0.2">
      <c r="A80" s="1" t="s">
        <v>63</v>
      </c>
      <c r="B80" s="1" t="s">
        <v>64</v>
      </c>
      <c r="C80" s="103">
        <v>207325</v>
      </c>
      <c r="D80" s="103">
        <v>0</v>
      </c>
      <c r="E80" s="4" t="s">
        <v>215</v>
      </c>
      <c r="F80" s="103">
        <v>207325</v>
      </c>
    </row>
    <row r="81" spans="1:6" s="93" customFormat="1" x14ac:dyDescent="0.2">
      <c r="A81" s="93" t="s">
        <v>65</v>
      </c>
      <c r="B81" s="93" t="s">
        <v>66</v>
      </c>
      <c r="C81" s="104">
        <v>207325</v>
      </c>
      <c r="D81" s="104">
        <v>0</v>
      </c>
      <c r="E81" s="105" t="s">
        <v>215</v>
      </c>
      <c r="F81" s="104">
        <v>207325</v>
      </c>
    </row>
    <row r="82" spans="1:6" s="51" customFormat="1" x14ac:dyDescent="0.2">
      <c r="A82" s="1" t="s">
        <v>67</v>
      </c>
      <c r="B82" s="1" t="s">
        <v>68</v>
      </c>
      <c r="C82" s="103">
        <v>187500</v>
      </c>
      <c r="D82" s="103">
        <v>0</v>
      </c>
      <c r="E82" s="4" t="s">
        <v>215</v>
      </c>
      <c r="F82" s="103">
        <v>187500</v>
      </c>
    </row>
    <row r="83" spans="1:6" s="93" customFormat="1" x14ac:dyDescent="0.2">
      <c r="A83" s="93" t="s">
        <v>69</v>
      </c>
      <c r="B83" s="93" t="s">
        <v>70</v>
      </c>
      <c r="C83" s="104">
        <v>187500</v>
      </c>
      <c r="D83" s="104">
        <v>0</v>
      </c>
      <c r="E83" s="105" t="s">
        <v>215</v>
      </c>
      <c r="F83" s="104">
        <v>187500</v>
      </c>
    </row>
    <row r="84" spans="1:6" s="51" customFormat="1" x14ac:dyDescent="0.2">
      <c r="A84" s="3" t="s">
        <v>71</v>
      </c>
      <c r="B84" s="3" t="s">
        <v>4</v>
      </c>
      <c r="C84" s="102">
        <v>82467845</v>
      </c>
      <c r="D84" s="102">
        <v>132154</v>
      </c>
      <c r="E84" s="5" t="s">
        <v>214</v>
      </c>
      <c r="F84" s="102">
        <v>82599999</v>
      </c>
    </row>
    <row r="85" spans="1:6" s="51" customFormat="1" x14ac:dyDescent="0.2">
      <c r="A85" s="1" t="s">
        <v>72</v>
      </c>
      <c r="B85" s="1" t="s">
        <v>73</v>
      </c>
      <c r="C85" s="103">
        <v>45735987</v>
      </c>
      <c r="D85" s="103">
        <v>0</v>
      </c>
      <c r="E85" s="4" t="s">
        <v>215</v>
      </c>
      <c r="F85" s="103">
        <v>45735987</v>
      </c>
    </row>
    <row r="86" spans="1:6" s="93" customFormat="1" x14ac:dyDescent="0.2">
      <c r="A86" s="93" t="s">
        <v>74</v>
      </c>
      <c r="B86" s="93" t="s">
        <v>75</v>
      </c>
      <c r="C86" s="104">
        <v>38074375.229999997</v>
      </c>
      <c r="D86" s="104">
        <v>0</v>
      </c>
      <c r="E86" s="105" t="s">
        <v>215</v>
      </c>
      <c r="F86" s="104">
        <v>38074375.229999997</v>
      </c>
    </row>
    <row r="87" spans="1:6" s="93" customFormat="1" x14ac:dyDescent="0.2">
      <c r="A87" s="93" t="s">
        <v>76</v>
      </c>
      <c r="B87" s="93" t="s">
        <v>77</v>
      </c>
      <c r="C87" s="104">
        <v>1154449</v>
      </c>
      <c r="D87" s="104">
        <v>0</v>
      </c>
      <c r="E87" s="105" t="s">
        <v>215</v>
      </c>
      <c r="F87" s="104">
        <v>1154449</v>
      </c>
    </row>
    <row r="88" spans="1:6" s="93" customFormat="1" x14ac:dyDescent="0.2">
      <c r="A88" s="93" t="s">
        <v>78</v>
      </c>
      <c r="B88" s="93" t="s">
        <v>79</v>
      </c>
      <c r="C88" s="104">
        <v>6507162.7699999996</v>
      </c>
      <c r="D88" s="104">
        <v>0</v>
      </c>
      <c r="E88" s="105" t="s">
        <v>215</v>
      </c>
      <c r="F88" s="104">
        <v>6507162.7699999996</v>
      </c>
    </row>
    <row r="89" spans="1:6" s="51" customFormat="1" x14ac:dyDescent="0.2">
      <c r="A89" s="1" t="s">
        <v>80</v>
      </c>
      <c r="B89" s="1" t="s">
        <v>81</v>
      </c>
      <c r="C89" s="103">
        <v>28020247</v>
      </c>
      <c r="D89" s="103">
        <v>132154</v>
      </c>
      <c r="E89" s="4" t="s">
        <v>218</v>
      </c>
      <c r="F89" s="103">
        <v>28152401</v>
      </c>
    </row>
    <row r="90" spans="1:6" s="93" customFormat="1" x14ac:dyDescent="0.2">
      <c r="A90" s="93" t="s">
        <v>82</v>
      </c>
      <c r="B90" s="93" t="s">
        <v>83</v>
      </c>
      <c r="C90" s="104">
        <v>1705799</v>
      </c>
      <c r="D90" s="104">
        <v>0</v>
      </c>
      <c r="E90" s="105" t="s">
        <v>215</v>
      </c>
      <c r="F90" s="104">
        <v>1705799</v>
      </c>
    </row>
    <row r="91" spans="1:6" s="93" customFormat="1" x14ac:dyDescent="0.2">
      <c r="A91" s="93" t="s">
        <v>84</v>
      </c>
      <c r="B91" s="93" t="s">
        <v>85</v>
      </c>
      <c r="C91" s="104">
        <v>7544167</v>
      </c>
      <c r="D91" s="104">
        <v>30000</v>
      </c>
      <c r="E91" s="105" t="s">
        <v>216</v>
      </c>
      <c r="F91" s="104">
        <v>7574167</v>
      </c>
    </row>
    <row r="92" spans="1:6" s="93" customFormat="1" x14ac:dyDescent="0.2">
      <c r="A92" s="93" t="s">
        <v>86</v>
      </c>
      <c r="B92" s="93" t="s">
        <v>87</v>
      </c>
      <c r="C92" s="104">
        <v>16905036</v>
      </c>
      <c r="D92" s="104">
        <v>102154</v>
      </c>
      <c r="E92" s="105" t="s">
        <v>37</v>
      </c>
      <c r="F92" s="104">
        <v>17007190</v>
      </c>
    </row>
    <row r="93" spans="1:6" s="93" customFormat="1" x14ac:dyDescent="0.2">
      <c r="A93" s="93" t="s">
        <v>88</v>
      </c>
      <c r="B93" s="93" t="s">
        <v>89</v>
      </c>
      <c r="C93" s="104">
        <v>40083</v>
      </c>
      <c r="D93" s="104">
        <v>0</v>
      </c>
      <c r="E93" s="105" t="s">
        <v>215</v>
      </c>
      <c r="F93" s="104">
        <v>40083</v>
      </c>
    </row>
    <row r="94" spans="1:6" s="93" customFormat="1" x14ac:dyDescent="0.2">
      <c r="A94" s="93" t="s">
        <v>90</v>
      </c>
      <c r="B94" s="93" t="s">
        <v>91</v>
      </c>
      <c r="C94" s="104">
        <v>1825162</v>
      </c>
      <c r="D94" s="104">
        <v>0</v>
      </c>
      <c r="E94" s="105" t="s">
        <v>215</v>
      </c>
      <c r="F94" s="104">
        <v>1825162</v>
      </c>
    </row>
    <row r="95" spans="1:6" s="51" customFormat="1" x14ac:dyDescent="0.2">
      <c r="A95" s="1" t="s">
        <v>92</v>
      </c>
      <c r="B95" s="1" t="s">
        <v>93</v>
      </c>
      <c r="C95" s="103">
        <v>284900</v>
      </c>
      <c r="D95" s="103">
        <v>0</v>
      </c>
      <c r="E95" s="4" t="s">
        <v>215</v>
      </c>
      <c r="F95" s="103">
        <v>284900</v>
      </c>
    </row>
    <row r="96" spans="1:6" s="93" customFormat="1" x14ac:dyDescent="0.2">
      <c r="A96" s="93" t="s">
        <v>94</v>
      </c>
      <c r="B96" s="93" t="s">
        <v>95</v>
      </c>
      <c r="C96" s="104">
        <v>91250</v>
      </c>
      <c r="D96" s="104">
        <v>0</v>
      </c>
      <c r="E96" s="105" t="s">
        <v>215</v>
      </c>
      <c r="F96" s="104">
        <v>91250</v>
      </c>
    </row>
    <row r="97" spans="1:6" s="93" customFormat="1" x14ac:dyDescent="0.2">
      <c r="A97" s="93" t="s">
        <v>96</v>
      </c>
      <c r="B97" s="93" t="s">
        <v>97</v>
      </c>
      <c r="C97" s="104">
        <v>193650</v>
      </c>
      <c r="D97" s="104">
        <v>0</v>
      </c>
      <c r="E97" s="105" t="s">
        <v>215</v>
      </c>
      <c r="F97" s="104">
        <v>193650</v>
      </c>
    </row>
    <row r="98" spans="1:6" s="51" customFormat="1" x14ac:dyDescent="0.2">
      <c r="A98" s="1" t="s">
        <v>98</v>
      </c>
      <c r="B98" s="1" t="s">
        <v>99</v>
      </c>
      <c r="C98" s="103">
        <v>888760</v>
      </c>
      <c r="D98" s="103">
        <v>0</v>
      </c>
      <c r="E98" s="4" t="s">
        <v>215</v>
      </c>
      <c r="F98" s="103">
        <v>888760</v>
      </c>
    </row>
    <row r="99" spans="1:6" s="93" customFormat="1" x14ac:dyDescent="0.2">
      <c r="A99" s="93" t="s">
        <v>100</v>
      </c>
      <c r="B99" s="93" t="s">
        <v>101</v>
      </c>
      <c r="C99" s="104">
        <v>143760</v>
      </c>
      <c r="D99" s="104">
        <v>0</v>
      </c>
      <c r="E99" s="105" t="s">
        <v>215</v>
      </c>
      <c r="F99" s="104">
        <v>143760</v>
      </c>
    </row>
    <row r="100" spans="1:6" s="93" customFormat="1" x14ac:dyDescent="0.2">
      <c r="A100" s="93" t="s">
        <v>102</v>
      </c>
      <c r="B100" s="93" t="s">
        <v>103</v>
      </c>
      <c r="C100" s="104">
        <v>745000</v>
      </c>
      <c r="D100" s="104">
        <v>0</v>
      </c>
      <c r="E100" s="105" t="s">
        <v>215</v>
      </c>
      <c r="F100" s="104">
        <v>745000</v>
      </c>
    </row>
    <row r="101" spans="1:6" s="51" customFormat="1" x14ac:dyDescent="0.2">
      <c r="A101" s="1" t="s">
        <v>104</v>
      </c>
      <c r="B101" s="1" t="s">
        <v>105</v>
      </c>
      <c r="C101" s="103">
        <v>80000</v>
      </c>
      <c r="D101" s="103">
        <v>0</v>
      </c>
      <c r="E101" s="4" t="s">
        <v>215</v>
      </c>
      <c r="F101" s="103">
        <v>80000</v>
      </c>
    </row>
    <row r="102" spans="1:6" s="93" customFormat="1" x14ac:dyDescent="0.2">
      <c r="A102" s="93" t="s">
        <v>106</v>
      </c>
      <c r="B102" s="93" t="s">
        <v>107</v>
      </c>
      <c r="C102" s="104">
        <v>80000</v>
      </c>
      <c r="D102" s="104">
        <v>0</v>
      </c>
      <c r="E102" s="105" t="s">
        <v>215</v>
      </c>
      <c r="F102" s="104">
        <v>80000</v>
      </c>
    </row>
    <row r="103" spans="1:6" s="51" customFormat="1" x14ac:dyDescent="0.2">
      <c r="A103" s="1" t="s">
        <v>108</v>
      </c>
      <c r="B103" s="1" t="s">
        <v>109</v>
      </c>
      <c r="C103" s="103">
        <v>2211151</v>
      </c>
      <c r="D103" s="103">
        <v>0</v>
      </c>
      <c r="E103" s="4" t="s">
        <v>215</v>
      </c>
      <c r="F103" s="103">
        <v>2211151</v>
      </c>
    </row>
    <row r="104" spans="1:6" s="93" customFormat="1" x14ac:dyDescent="0.2">
      <c r="A104" s="93" t="s">
        <v>110</v>
      </c>
      <c r="B104" s="93" t="s">
        <v>111</v>
      </c>
      <c r="C104" s="104">
        <v>2211151</v>
      </c>
      <c r="D104" s="104">
        <v>0</v>
      </c>
      <c r="E104" s="105" t="s">
        <v>215</v>
      </c>
      <c r="F104" s="104">
        <v>2211151</v>
      </c>
    </row>
    <row r="105" spans="1:6" s="51" customFormat="1" x14ac:dyDescent="0.2">
      <c r="A105" s="1" t="s">
        <v>112</v>
      </c>
      <c r="B105" s="1" t="s">
        <v>113</v>
      </c>
      <c r="C105" s="103">
        <v>5246800</v>
      </c>
      <c r="D105" s="103">
        <v>0</v>
      </c>
      <c r="E105" s="4" t="s">
        <v>215</v>
      </c>
      <c r="F105" s="103">
        <v>5246800</v>
      </c>
    </row>
    <row r="106" spans="1:6" s="93" customFormat="1" x14ac:dyDescent="0.2">
      <c r="A106" s="93" t="s">
        <v>114</v>
      </c>
      <c r="B106" s="93" t="s">
        <v>115</v>
      </c>
      <c r="C106" s="104">
        <v>3996800</v>
      </c>
      <c r="D106" s="104">
        <v>0</v>
      </c>
      <c r="E106" s="105" t="s">
        <v>215</v>
      </c>
      <c r="F106" s="104">
        <v>3996800</v>
      </c>
    </row>
    <row r="107" spans="1:6" s="93" customFormat="1" x14ac:dyDescent="0.2">
      <c r="A107" s="93" t="s">
        <v>116</v>
      </c>
      <c r="B107" s="93" t="s">
        <v>117</v>
      </c>
      <c r="C107" s="104">
        <v>50000</v>
      </c>
      <c r="D107" s="104">
        <v>0</v>
      </c>
      <c r="E107" s="105" t="s">
        <v>215</v>
      </c>
      <c r="F107" s="104">
        <v>50000</v>
      </c>
    </row>
    <row r="108" spans="1:6" s="93" customFormat="1" x14ac:dyDescent="0.2">
      <c r="A108" s="93" t="s">
        <v>118</v>
      </c>
      <c r="B108" s="93" t="s">
        <v>119</v>
      </c>
      <c r="C108" s="104">
        <v>1200000</v>
      </c>
      <c r="D108" s="104">
        <v>0</v>
      </c>
      <c r="E108" s="105" t="s">
        <v>215</v>
      </c>
      <c r="F108" s="104">
        <v>1200000</v>
      </c>
    </row>
    <row r="109" spans="1:6" s="51" customFormat="1" x14ac:dyDescent="0.2">
      <c r="A109" s="3" t="s">
        <v>120</v>
      </c>
      <c r="B109" s="3" t="s">
        <v>121</v>
      </c>
      <c r="C109" s="102">
        <v>16403378</v>
      </c>
      <c r="D109" s="102">
        <v>77790</v>
      </c>
      <c r="E109" s="5" t="s">
        <v>218</v>
      </c>
      <c r="F109" s="102">
        <v>16481168</v>
      </c>
    </row>
    <row r="110" spans="1:6" s="51" customFormat="1" x14ac:dyDescent="0.2">
      <c r="A110" s="1" t="s">
        <v>122</v>
      </c>
      <c r="B110" s="1" t="s">
        <v>123</v>
      </c>
      <c r="C110" s="103">
        <v>223000</v>
      </c>
      <c r="D110" s="103">
        <v>0</v>
      </c>
      <c r="E110" s="4" t="s">
        <v>215</v>
      </c>
      <c r="F110" s="103">
        <v>223000</v>
      </c>
    </row>
    <row r="111" spans="1:6" s="51" customFormat="1" x14ac:dyDescent="0.2">
      <c r="A111" s="93" t="s">
        <v>124</v>
      </c>
      <c r="B111" s="93" t="s">
        <v>125</v>
      </c>
      <c r="C111" s="104">
        <v>73000</v>
      </c>
      <c r="D111" s="104">
        <v>0</v>
      </c>
      <c r="E111" s="105" t="s">
        <v>215</v>
      </c>
      <c r="F111" s="104">
        <v>73000</v>
      </c>
    </row>
    <row r="112" spans="1:6" s="51" customFormat="1" x14ac:dyDescent="0.2">
      <c r="A112" s="93" t="s">
        <v>126</v>
      </c>
      <c r="B112" s="93" t="s">
        <v>127</v>
      </c>
      <c r="C112" s="104">
        <v>150000</v>
      </c>
      <c r="D112" s="104">
        <v>0</v>
      </c>
      <c r="E112" s="105" t="s">
        <v>215</v>
      </c>
      <c r="F112" s="104">
        <v>150000</v>
      </c>
    </row>
    <row r="113" spans="1:7" s="51" customFormat="1" x14ac:dyDescent="0.2">
      <c r="A113" s="1" t="s">
        <v>128</v>
      </c>
      <c r="B113" s="1" t="s">
        <v>129</v>
      </c>
      <c r="C113" s="103">
        <v>8865037</v>
      </c>
      <c r="D113" s="103">
        <v>32576</v>
      </c>
      <c r="E113" s="4" t="s">
        <v>216</v>
      </c>
      <c r="F113" s="103">
        <v>8897613</v>
      </c>
    </row>
    <row r="114" spans="1:7" s="51" customFormat="1" x14ac:dyDescent="0.2">
      <c r="A114" s="93" t="s">
        <v>130</v>
      </c>
      <c r="B114" s="93" t="s">
        <v>131</v>
      </c>
      <c r="C114" s="104">
        <v>7697763</v>
      </c>
      <c r="D114" s="104">
        <v>0</v>
      </c>
      <c r="E114" s="105" t="s">
        <v>215</v>
      </c>
      <c r="F114" s="104">
        <v>7697763</v>
      </c>
    </row>
    <row r="115" spans="1:7" s="51" customFormat="1" x14ac:dyDescent="0.2">
      <c r="A115" s="93" t="s">
        <v>132</v>
      </c>
      <c r="B115" s="93" t="s">
        <v>133</v>
      </c>
      <c r="C115" s="104">
        <v>573274</v>
      </c>
      <c r="D115" s="104">
        <v>35576</v>
      </c>
      <c r="E115" s="105" t="s">
        <v>219</v>
      </c>
      <c r="F115" s="104">
        <v>608850</v>
      </c>
    </row>
    <row r="116" spans="1:7" s="51" customFormat="1" x14ac:dyDescent="0.2">
      <c r="A116" s="93" t="s">
        <v>134</v>
      </c>
      <c r="B116" s="93" t="s">
        <v>135</v>
      </c>
      <c r="C116" s="104">
        <v>209000</v>
      </c>
      <c r="D116" s="104">
        <v>-3000</v>
      </c>
      <c r="E116" s="105" t="s">
        <v>220</v>
      </c>
      <c r="F116" s="104">
        <v>206000</v>
      </c>
    </row>
    <row r="117" spans="1:7" s="51" customFormat="1" x14ac:dyDescent="0.2">
      <c r="A117" s="93" t="s">
        <v>136</v>
      </c>
      <c r="B117" s="93" t="s">
        <v>137</v>
      </c>
      <c r="C117" s="104">
        <v>385000</v>
      </c>
      <c r="D117" s="104">
        <v>0</v>
      </c>
      <c r="E117" s="105" t="s">
        <v>215</v>
      </c>
      <c r="F117" s="104">
        <v>385000</v>
      </c>
    </row>
    <row r="118" spans="1:7" s="51" customFormat="1" x14ac:dyDescent="0.2">
      <c r="A118" s="1" t="s">
        <v>138</v>
      </c>
      <c r="B118" s="1" t="s">
        <v>139</v>
      </c>
      <c r="C118" s="103">
        <v>7315341</v>
      </c>
      <c r="D118" s="103">
        <v>45214</v>
      </c>
      <c r="E118" s="4" t="s">
        <v>37</v>
      </c>
      <c r="F118" s="103">
        <v>7360555</v>
      </c>
    </row>
    <row r="119" spans="1:7" s="51" customFormat="1" x14ac:dyDescent="0.2">
      <c r="A119" s="93" t="s">
        <v>140</v>
      </c>
      <c r="B119" s="93" t="s">
        <v>141</v>
      </c>
      <c r="C119" s="104">
        <v>6945341</v>
      </c>
      <c r="D119" s="104">
        <v>45214</v>
      </c>
      <c r="E119" s="105" t="s">
        <v>221</v>
      </c>
      <c r="F119" s="104">
        <v>6990555</v>
      </c>
    </row>
    <row r="120" spans="1:7" s="51" customFormat="1" x14ac:dyDescent="0.2">
      <c r="A120" s="93" t="s">
        <v>142</v>
      </c>
      <c r="B120" s="93" t="s">
        <v>143</v>
      </c>
      <c r="C120" s="104">
        <v>370000</v>
      </c>
      <c r="D120" s="104">
        <v>0</v>
      </c>
      <c r="E120" s="105" t="s">
        <v>215</v>
      </c>
      <c r="F120" s="104">
        <v>370000</v>
      </c>
    </row>
    <row r="121" spans="1:7" s="51" customFormat="1" x14ac:dyDescent="0.2">
      <c r="A121" s="127" t="s">
        <v>144</v>
      </c>
      <c r="B121" s="127"/>
      <c r="C121" s="127"/>
      <c r="D121" s="127"/>
      <c r="E121" s="127"/>
      <c r="F121" s="127"/>
    </row>
    <row r="122" spans="1:7" s="51" customFormat="1" x14ac:dyDescent="0.2">
      <c r="A122" s="3" t="s">
        <v>145</v>
      </c>
      <c r="B122" s="3" t="s">
        <v>7</v>
      </c>
      <c r="C122" s="102">
        <v>2448904</v>
      </c>
      <c r="D122" s="102">
        <v>0</v>
      </c>
      <c r="E122" s="5" t="s">
        <v>215</v>
      </c>
      <c r="F122" s="102">
        <v>2448904</v>
      </c>
    </row>
    <row r="123" spans="1:7" s="51" customFormat="1" x14ac:dyDescent="0.2">
      <c r="A123" s="1" t="s">
        <v>146</v>
      </c>
      <c r="B123" s="1" t="s">
        <v>147</v>
      </c>
      <c r="C123" s="103">
        <v>2448904</v>
      </c>
      <c r="D123" s="103">
        <v>0</v>
      </c>
      <c r="E123" s="4" t="s">
        <v>215</v>
      </c>
      <c r="F123" s="103">
        <v>2448904</v>
      </c>
    </row>
    <row r="124" spans="1:7" s="51" customFormat="1" x14ac:dyDescent="0.2">
      <c r="A124" s="93" t="s">
        <v>148</v>
      </c>
      <c r="B124" s="93" t="s">
        <v>149</v>
      </c>
      <c r="C124" s="104">
        <v>2448904</v>
      </c>
      <c r="D124" s="104">
        <v>0</v>
      </c>
      <c r="E124" s="105" t="s">
        <v>215</v>
      </c>
      <c r="F124" s="104">
        <v>2448904</v>
      </c>
    </row>
    <row r="125" spans="1:7" s="51" customFormat="1" x14ac:dyDescent="0.2">
      <c r="A125" s="3" t="s">
        <v>150</v>
      </c>
      <c r="B125" s="3" t="s">
        <v>8</v>
      </c>
      <c r="C125" s="102">
        <v>394700</v>
      </c>
      <c r="D125" s="102">
        <v>0</v>
      </c>
      <c r="E125" s="5" t="s">
        <v>215</v>
      </c>
      <c r="F125" s="102">
        <v>394700</v>
      </c>
    </row>
    <row r="126" spans="1:7" s="51" customFormat="1" x14ac:dyDescent="0.2">
      <c r="A126" s="1" t="s">
        <v>151</v>
      </c>
      <c r="B126" s="1" t="s">
        <v>152</v>
      </c>
      <c r="C126" s="103">
        <v>394700</v>
      </c>
      <c r="D126" s="103">
        <v>0</v>
      </c>
      <c r="E126" s="4" t="s">
        <v>215</v>
      </c>
      <c r="F126" s="103">
        <v>394700</v>
      </c>
    </row>
    <row r="127" spans="1:7" s="51" customFormat="1" x14ac:dyDescent="0.2">
      <c r="A127" s="93" t="s">
        <v>153</v>
      </c>
      <c r="B127" s="93" t="s">
        <v>154</v>
      </c>
      <c r="C127" s="104">
        <v>394700</v>
      </c>
      <c r="D127" s="104">
        <v>0</v>
      </c>
      <c r="E127" s="105" t="s">
        <v>215</v>
      </c>
      <c r="F127" s="104">
        <v>394700</v>
      </c>
    </row>
    <row r="128" spans="1:7" ht="15" x14ac:dyDescent="0.2">
      <c r="A128" s="139" t="s">
        <v>164</v>
      </c>
      <c r="B128" s="139"/>
      <c r="C128" s="139"/>
      <c r="D128" s="139"/>
      <c r="E128" s="139"/>
      <c r="F128" s="139"/>
      <c r="G128" s="15"/>
    </row>
    <row r="129" spans="1:11" ht="15" x14ac:dyDescent="0.2">
      <c r="A129" s="14"/>
      <c r="B129" s="14"/>
      <c r="C129" s="34"/>
      <c r="D129" s="34"/>
      <c r="E129" s="14"/>
      <c r="F129" s="34"/>
      <c r="G129" s="15"/>
    </row>
    <row r="130" spans="1:11" x14ac:dyDescent="0.2">
      <c r="A130" s="121" t="s">
        <v>165</v>
      </c>
      <c r="B130" s="121"/>
      <c r="C130" s="121"/>
      <c r="D130" s="121"/>
      <c r="E130" s="121"/>
      <c r="F130" s="121"/>
      <c r="G130" s="7"/>
      <c r="H130" s="28"/>
    </row>
    <row r="131" spans="1:11" x14ac:dyDescent="0.2">
      <c r="A131" s="16"/>
      <c r="B131" s="16"/>
      <c r="C131" s="35"/>
      <c r="D131" s="35"/>
      <c r="E131" s="16"/>
      <c r="F131" s="35"/>
      <c r="G131" s="7"/>
    </row>
    <row r="132" spans="1:11" x14ac:dyDescent="0.2">
      <c r="A132" s="117" t="s">
        <v>200</v>
      </c>
      <c r="B132" s="117"/>
      <c r="C132" s="117"/>
      <c r="D132" s="117"/>
      <c r="E132" s="117"/>
      <c r="F132" s="117"/>
      <c r="G132" s="7"/>
      <c r="I132" s="73"/>
    </row>
    <row r="133" spans="1:11" x14ac:dyDescent="0.2">
      <c r="G133" s="18"/>
    </row>
    <row r="134" spans="1:11" x14ac:dyDescent="0.2">
      <c r="A134" s="132" t="s">
        <v>211</v>
      </c>
      <c r="B134" s="132"/>
      <c r="C134" s="132"/>
      <c r="D134" s="132"/>
      <c r="E134" s="132"/>
      <c r="F134" s="132"/>
    </row>
    <row r="135" spans="1:11" x14ac:dyDescent="0.2">
      <c r="A135" s="132"/>
      <c r="B135" s="132"/>
      <c r="C135" s="132"/>
      <c r="D135" s="132"/>
      <c r="E135" s="132"/>
      <c r="F135" s="132"/>
    </row>
    <row r="136" spans="1:11" ht="26.25" x14ac:dyDescent="0.25">
      <c r="A136" s="19" t="s">
        <v>9</v>
      </c>
      <c r="B136" s="47" t="s">
        <v>166</v>
      </c>
      <c r="C136" s="43" t="s">
        <v>156</v>
      </c>
      <c r="D136" s="44" t="s">
        <v>163</v>
      </c>
      <c r="E136" s="45" t="s">
        <v>155</v>
      </c>
      <c r="F136" s="46" t="s">
        <v>157</v>
      </c>
    </row>
    <row r="137" spans="1:11" ht="15.75" x14ac:dyDescent="0.25">
      <c r="A137" s="20" t="s">
        <v>167</v>
      </c>
      <c r="B137" s="21"/>
      <c r="C137" s="36">
        <v>99265923</v>
      </c>
      <c r="D137" s="36">
        <v>209944</v>
      </c>
      <c r="E137" s="58">
        <f>D137/C137</f>
        <v>2.1149654751107284E-3</v>
      </c>
      <c r="F137" s="36">
        <v>99475867</v>
      </c>
    </row>
    <row r="138" spans="1:11" ht="15" x14ac:dyDescent="0.25">
      <c r="A138" s="22" t="s">
        <v>168</v>
      </c>
      <c r="B138" s="22"/>
      <c r="C138" s="37">
        <v>69758946</v>
      </c>
      <c r="D138" s="37">
        <v>209944</v>
      </c>
      <c r="E138" s="63">
        <f>D138/C138</f>
        <v>3.0095638199579447E-3</v>
      </c>
      <c r="F138" s="37">
        <f>C138+D138</f>
        <v>69968890</v>
      </c>
      <c r="J138" s="51"/>
    </row>
    <row r="139" spans="1:11" s="51" customFormat="1" x14ac:dyDescent="0.2">
      <c r="A139" s="74" t="s">
        <v>201</v>
      </c>
      <c r="B139" s="74"/>
      <c r="C139" s="75">
        <v>34698659</v>
      </c>
      <c r="D139" s="75">
        <v>119368</v>
      </c>
      <c r="E139" s="90">
        <f>D139/C139</f>
        <v>3.4401329457717659E-3</v>
      </c>
      <c r="F139" s="75">
        <f>C139+D139</f>
        <v>34818027</v>
      </c>
      <c r="G139"/>
      <c r="H139"/>
      <c r="I139"/>
      <c r="J139"/>
      <c r="K139"/>
    </row>
    <row r="140" spans="1:11" x14ac:dyDescent="0.2">
      <c r="A140" s="76" t="s">
        <v>202</v>
      </c>
      <c r="B140" s="76"/>
      <c r="C140" s="77">
        <v>15170397</v>
      </c>
      <c r="D140" s="77">
        <v>-21786</v>
      </c>
      <c r="E140" s="94">
        <f>D140/C140</f>
        <v>-1.4360863463230395E-3</v>
      </c>
      <c r="F140" s="77">
        <f>C140+D140</f>
        <v>15148611</v>
      </c>
    </row>
    <row r="141" spans="1:11" x14ac:dyDescent="0.2">
      <c r="A141" s="79" t="s">
        <v>203</v>
      </c>
      <c r="B141" s="79"/>
      <c r="C141" s="80">
        <v>2296857</v>
      </c>
      <c r="D141" s="80">
        <v>-21786</v>
      </c>
      <c r="E141" s="95">
        <f t="shared" ref="E141:E153" si="2">D141/C141</f>
        <v>-9.4851355569806912E-3</v>
      </c>
      <c r="F141" s="80">
        <f>C141+D141</f>
        <v>2275071</v>
      </c>
    </row>
    <row r="142" spans="1:11" x14ac:dyDescent="0.2">
      <c r="A142" s="81" t="s">
        <v>206</v>
      </c>
      <c r="B142" s="81"/>
      <c r="C142" s="82">
        <v>110000</v>
      </c>
      <c r="D142" s="82">
        <f>F142-C142</f>
        <v>-80000</v>
      </c>
      <c r="E142" s="96">
        <f t="shared" si="2"/>
        <v>-0.72727272727272729</v>
      </c>
      <c r="F142" s="82">
        <v>30000</v>
      </c>
    </row>
    <row r="143" spans="1:11" x14ac:dyDescent="0.2">
      <c r="A143" s="83" t="s">
        <v>193</v>
      </c>
      <c r="B143" s="83"/>
      <c r="C143" s="84">
        <v>110000</v>
      </c>
      <c r="D143" s="84">
        <v>-80000</v>
      </c>
      <c r="E143" s="97">
        <f t="shared" si="2"/>
        <v>-0.72727272727272729</v>
      </c>
      <c r="F143" s="84">
        <v>30000</v>
      </c>
    </row>
    <row r="144" spans="1:11" x14ac:dyDescent="0.2">
      <c r="A144" s="85" t="s">
        <v>205</v>
      </c>
      <c r="B144" s="85"/>
      <c r="C144" s="86">
        <v>110000</v>
      </c>
      <c r="D144" s="86">
        <v>-80000</v>
      </c>
      <c r="E144" s="98">
        <f t="shared" si="2"/>
        <v>-0.72727272727272729</v>
      </c>
      <c r="F144" s="86">
        <v>30000</v>
      </c>
    </row>
    <row r="145" spans="1:11" x14ac:dyDescent="0.2">
      <c r="A145" s="87" t="s">
        <v>120</v>
      </c>
      <c r="B145" s="87" t="s">
        <v>5</v>
      </c>
      <c r="C145" s="88">
        <v>110000</v>
      </c>
      <c r="D145" s="88">
        <v>-80000</v>
      </c>
      <c r="E145" s="99">
        <f t="shared" si="2"/>
        <v>-0.72727272727272729</v>
      </c>
      <c r="F145" s="88">
        <v>30000</v>
      </c>
    </row>
    <row r="146" spans="1:11" x14ac:dyDescent="0.2">
      <c r="A146" s="87" t="s">
        <v>128</v>
      </c>
      <c r="B146" s="87" t="s">
        <v>129</v>
      </c>
      <c r="C146" s="88">
        <v>110000</v>
      </c>
      <c r="D146" s="88">
        <v>-80000</v>
      </c>
      <c r="E146" s="99">
        <f t="shared" si="2"/>
        <v>-0.72727272727272729</v>
      </c>
      <c r="F146" s="88">
        <v>30000</v>
      </c>
    </row>
    <row r="147" spans="1:11" s="51" customFormat="1" x14ac:dyDescent="0.2">
      <c r="A147" s="6" t="s">
        <v>132</v>
      </c>
      <c r="B147" s="6" t="s">
        <v>133</v>
      </c>
      <c r="C147" s="28">
        <v>110000</v>
      </c>
      <c r="D147" s="28">
        <v>-80000</v>
      </c>
      <c r="E147" s="100">
        <f t="shared" si="2"/>
        <v>-0.72727272727272729</v>
      </c>
      <c r="F147" s="28">
        <v>30000</v>
      </c>
      <c r="G147"/>
      <c r="H147"/>
      <c r="I147"/>
      <c r="J147"/>
      <c r="K147"/>
    </row>
    <row r="148" spans="1:11" s="51" customFormat="1" x14ac:dyDescent="0.2">
      <c r="A148" s="81" t="s">
        <v>207</v>
      </c>
      <c r="B148" s="81"/>
      <c r="C148" s="82">
        <v>110437</v>
      </c>
      <c r="D148" s="82">
        <f>F148-C148</f>
        <v>58214</v>
      </c>
      <c r="E148" s="96">
        <f t="shared" si="2"/>
        <v>0.52712406168222603</v>
      </c>
      <c r="F148" s="82">
        <v>168651</v>
      </c>
      <c r="G148"/>
      <c r="H148"/>
      <c r="I148"/>
      <c r="J148"/>
      <c r="K148"/>
    </row>
    <row r="149" spans="1:11" s="51" customFormat="1" x14ac:dyDescent="0.2">
      <c r="A149" s="83" t="s">
        <v>193</v>
      </c>
      <c r="B149" s="83"/>
      <c r="C149" s="84">
        <v>110437</v>
      </c>
      <c r="D149" s="84">
        <v>58214</v>
      </c>
      <c r="E149" s="97">
        <f t="shared" si="2"/>
        <v>0.52712406168222603</v>
      </c>
      <c r="F149" s="84">
        <v>168651</v>
      </c>
      <c r="G149"/>
      <c r="H149"/>
      <c r="I149"/>
    </row>
    <row r="150" spans="1:11" s="51" customFormat="1" x14ac:dyDescent="0.2">
      <c r="A150" s="85" t="s">
        <v>205</v>
      </c>
      <c r="B150" s="85"/>
      <c r="C150" s="86">
        <v>110437</v>
      </c>
      <c r="D150" s="86">
        <v>58214</v>
      </c>
      <c r="E150" s="98">
        <f t="shared" si="2"/>
        <v>0.52712406168222603</v>
      </c>
      <c r="F150" s="86">
        <v>168651</v>
      </c>
      <c r="G150"/>
      <c r="H150"/>
      <c r="I150"/>
    </row>
    <row r="151" spans="1:11" s="51" customFormat="1" x14ac:dyDescent="0.2">
      <c r="A151" s="87" t="s">
        <v>120</v>
      </c>
      <c r="B151" s="87" t="s">
        <v>5</v>
      </c>
      <c r="C151" s="88">
        <v>110437</v>
      </c>
      <c r="D151" s="88">
        <v>58214</v>
      </c>
      <c r="E151" s="99">
        <f t="shared" si="2"/>
        <v>0.52712406168222603</v>
      </c>
      <c r="F151" s="88">
        <v>168651</v>
      </c>
      <c r="G151"/>
      <c r="H151"/>
      <c r="I151"/>
    </row>
    <row r="152" spans="1:11" s="51" customFormat="1" x14ac:dyDescent="0.2">
      <c r="A152" s="87" t="s">
        <v>138</v>
      </c>
      <c r="B152" s="87" t="s">
        <v>139</v>
      </c>
      <c r="C152" s="88">
        <v>110437</v>
      </c>
      <c r="D152" s="88">
        <v>58214</v>
      </c>
      <c r="E152" s="99">
        <f t="shared" si="2"/>
        <v>0.52712406168222603</v>
      </c>
      <c r="F152" s="88">
        <v>168651</v>
      </c>
      <c r="G152"/>
      <c r="H152"/>
      <c r="I152"/>
    </row>
    <row r="153" spans="1:11" s="51" customFormat="1" x14ac:dyDescent="0.2">
      <c r="A153" s="6" t="s">
        <v>140</v>
      </c>
      <c r="B153" s="6" t="s">
        <v>141</v>
      </c>
      <c r="C153" s="28">
        <v>110437</v>
      </c>
      <c r="D153" s="28">
        <v>58214</v>
      </c>
      <c r="E153" s="100">
        <f t="shared" si="2"/>
        <v>0.52712406168222603</v>
      </c>
      <c r="F153" s="11">
        <v>168651</v>
      </c>
      <c r="G153"/>
      <c r="H153"/>
      <c r="I153"/>
    </row>
    <row r="154" spans="1:11" s="51" customFormat="1" x14ac:dyDescent="0.2">
      <c r="A154" s="6"/>
      <c r="B154" s="6"/>
      <c r="C154" s="28"/>
      <c r="D154" s="28"/>
      <c r="E154" s="28"/>
      <c r="F154" s="89"/>
    </row>
    <row r="155" spans="1:11" s="51" customFormat="1" x14ac:dyDescent="0.2">
      <c r="A155" s="132" t="s">
        <v>212</v>
      </c>
      <c r="B155" s="132"/>
      <c r="C155" s="132"/>
      <c r="D155" s="132"/>
      <c r="E155" s="132"/>
      <c r="F155" s="132"/>
    </row>
    <row r="156" spans="1:11" s="51" customFormat="1" x14ac:dyDescent="0.2">
      <c r="A156" s="132"/>
      <c r="B156" s="132"/>
      <c r="C156" s="132"/>
      <c r="D156" s="132"/>
      <c r="E156" s="132"/>
      <c r="F156" s="132"/>
    </row>
    <row r="157" spans="1:11" s="51" customFormat="1" ht="26.25" x14ac:dyDescent="0.25">
      <c r="A157" s="19" t="s">
        <v>9</v>
      </c>
      <c r="B157" s="47" t="s">
        <v>166</v>
      </c>
      <c r="C157" s="43" t="s">
        <v>156</v>
      </c>
      <c r="D157" s="44" t="s">
        <v>163</v>
      </c>
      <c r="E157" s="45" t="s">
        <v>155</v>
      </c>
      <c r="F157" s="46" t="s">
        <v>157</v>
      </c>
    </row>
    <row r="158" spans="1:11" s="51" customFormat="1" ht="15.75" x14ac:dyDescent="0.25">
      <c r="A158" s="20" t="s">
        <v>167</v>
      </c>
      <c r="B158" s="21"/>
      <c r="C158" s="36">
        <v>99265923</v>
      </c>
      <c r="D158" s="36">
        <v>209944</v>
      </c>
      <c r="E158" s="58">
        <f>D158/C158</f>
        <v>2.1149654751107284E-3</v>
      </c>
      <c r="F158" s="36">
        <v>99475867</v>
      </c>
    </row>
    <row r="159" spans="1:11" s="51" customFormat="1" ht="15" x14ac:dyDescent="0.25">
      <c r="A159" s="22" t="s">
        <v>168</v>
      </c>
      <c r="B159" s="22"/>
      <c r="C159" s="37">
        <v>69758946</v>
      </c>
      <c r="D159" s="37">
        <v>209944</v>
      </c>
      <c r="E159" s="63">
        <f>D159/C159</f>
        <v>3.0095638199579447E-3</v>
      </c>
      <c r="F159" s="37">
        <f>C159+D159</f>
        <v>69968890</v>
      </c>
    </row>
    <row r="160" spans="1:11" s="51" customFormat="1" x14ac:dyDescent="0.2">
      <c r="A160" s="74" t="s">
        <v>201</v>
      </c>
      <c r="B160" s="74"/>
      <c r="C160" s="75">
        <v>34698659</v>
      </c>
      <c r="D160" s="75">
        <v>119368</v>
      </c>
      <c r="E160" s="90">
        <f>D160/C160</f>
        <v>3.4401329457717659E-3</v>
      </c>
      <c r="F160" s="75">
        <f>C160+D160</f>
        <v>34818027</v>
      </c>
    </row>
    <row r="161" spans="1:8" x14ac:dyDescent="0.2">
      <c r="A161" s="76" t="s">
        <v>208</v>
      </c>
      <c r="B161" s="76"/>
      <c r="C161" s="77">
        <v>5134224</v>
      </c>
      <c r="D161" s="77">
        <v>80000</v>
      </c>
      <c r="E161" s="94">
        <f>D161/C161</f>
        <v>1.5581712056193886E-2</v>
      </c>
      <c r="F161" s="77">
        <f>C161+D161</f>
        <v>5214224</v>
      </c>
    </row>
    <row r="162" spans="1:8" x14ac:dyDescent="0.2">
      <c r="A162" s="79" t="s">
        <v>203</v>
      </c>
      <c r="B162" s="79"/>
      <c r="C162" s="80">
        <v>771224</v>
      </c>
      <c r="D162" s="80">
        <v>80000</v>
      </c>
      <c r="E162" s="95">
        <f t="shared" ref="E162:E170" si="3">D162/C162</f>
        <v>0.10373121168428369</v>
      </c>
      <c r="F162" s="80">
        <f>C162+D162</f>
        <v>851224</v>
      </c>
    </row>
    <row r="163" spans="1:8" x14ac:dyDescent="0.2">
      <c r="A163" s="81" t="s">
        <v>204</v>
      </c>
      <c r="B163" s="81"/>
      <c r="C163" s="82">
        <v>711224</v>
      </c>
      <c r="D163" s="82">
        <v>80000</v>
      </c>
      <c r="E163" s="96">
        <f t="shared" si="3"/>
        <v>0.11248214345972576</v>
      </c>
      <c r="F163" s="82">
        <v>791224</v>
      </c>
    </row>
    <row r="164" spans="1:8" x14ac:dyDescent="0.2">
      <c r="A164" s="83" t="s">
        <v>193</v>
      </c>
      <c r="B164" s="83"/>
      <c r="C164" s="84">
        <v>711224</v>
      </c>
      <c r="D164" s="84">
        <v>80000</v>
      </c>
      <c r="E164" s="97">
        <f t="shared" si="3"/>
        <v>0.11248214345972576</v>
      </c>
      <c r="F164" s="84">
        <v>791224</v>
      </c>
    </row>
    <row r="165" spans="1:8" x14ac:dyDescent="0.2">
      <c r="A165" s="85" t="s">
        <v>205</v>
      </c>
      <c r="B165" s="85"/>
      <c r="C165" s="86">
        <v>711224</v>
      </c>
      <c r="D165" s="86">
        <v>80000</v>
      </c>
      <c r="E165" s="98">
        <f t="shared" si="3"/>
        <v>0.11248214345972576</v>
      </c>
      <c r="F165" s="86">
        <v>791224</v>
      </c>
    </row>
    <row r="166" spans="1:8" x14ac:dyDescent="0.2">
      <c r="A166" s="87" t="s">
        <v>71</v>
      </c>
      <c r="B166" s="87" t="s">
        <v>4</v>
      </c>
      <c r="C166" s="88">
        <v>711224</v>
      </c>
      <c r="D166" s="88">
        <v>80000</v>
      </c>
      <c r="E166" s="99">
        <f t="shared" si="3"/>
        <v>0.11248214345972576</v>
      </c>
      <c r="F166" s="88">
        <v>791224</v>
      </c>
      <c r="H166" s="28"/>
    </row>
    <row r="167" spans="1:8" x14ac:dyDescent="0.2">
      <c r="A167" s="87" t="s">
        <v>80</v>
      </c>
      <c r="B167" s="87" t="s">
        <v>81</v>
      </c>
      <c r="C167" s="88">
        <v>575724</v>
      </c>
      <c r="D167" s="88">
        <v>80000</v>
      </c>
      <c r="E167" s="99">
        <f t="shared" si="3"/>
        <v>0.13895547171908762</v>
      </c>
      <c r="F167" s="88">
        <v>655724</v>
      </c>
      <c r="H167" s="28"/>
    </row>
    <row r="168" spans="1:8" x14ac:dyDescent="0.2">
      <c r="A168" s="6" t="s">
        <v>82</v>
      </c>
      <c r="B168" s="6" t="s">
        <v>83</v>
      </c>
      <c r="C168" s="28">
        <v>31000</v>
      </c>
      <c r="E168" s="68"/>
      <c r="F168" s="28">
        <v>31000</v>
      </c>
    </row>
    <row r="169" spans="1:8" x14ac:dyDescent="0.2">
      <c r="A169" s="6" t="s">
        <v>84</v>
      </c>
      <c r="B169" s="6" t="s">
        <v>85</v>
      </c>
      <c r="C169" s="28">
        <v>434565</v>
      </c>
      <c r="D169" s="28">
        <v>30000</v>
      </c>
      <c r="E169" s="68">
        <f t="shared" si="3"/>
        <v>6.9034551793172486E-2</v>
      </c>
      <c r="F169" s="28">
        <v>464565</v>
      </c>
      <c r="H169" s="28"/>
    </row>
    <row r="170" spans="1:8" x14ac:dyDescent="0.2">
      <c r="A170" s="6" t="s">
        <v>86</v>
      </c>
      <c r="B170" s="6" t="s">
        <v>87</v>
      </c>
      <c r="C170" s="28">
        <v>99559</v>
      </c>
      <c r="D170" s="28">
        <v>50000</v>
      </c>
      <c r="E170" s="68">
        <f t="shared" si="3"/>
        <v>0.5022147671230125</v>
      </c>
      <c r="F170" s="28">
        <v>149559</v>
      </c>
      <c r="H170" s="28"/>
    </row>
    <row r="171" spans="1:8" x14ac:dyDescent="0.2">
      <c r="A171" s="6" t="s">
        <v>90</v>
      </c>
      <c r="B171" s="6" t="s">
        <v>91</v>
      </c>
      <c r="C171" s="28">
        <v>10600</v>
      </c>
      <c r="E171" s="28"/>
      <c r="F171" s="28">
        <v>10600</v>
      </c>
    </row>
    <row r="172" spans="1:8" x14ac:dyDescent="0.2">
      <c r="A172" s="87" t="s">
        <v>92</v>
      </c>
      <c r="B172" s="87" t="s">
        <v>93</v>
      </c>
      <c r="C172" s="88">
        <v>2500</v>
      </c>
      <c r="D172" s="88"/>
      <c r="E172" s="88"/>
      <c r="F172" s="88">
        <v>2500</v>
      </c>
    </row>
    <row r="173" spans="1:8" x14ac:dyDescent="0.2">
      <c r="A173" s="6" t="s">
        <v>96</v>
      </c>
      <c r="B173" s="6" t="s">
        <v>97</v>
      </c>
      <c r="C173" s="28">
        <v>2500</v>
      </c>
      <c r="E173" s="28"/>
      <c r="F173" s="28">
        <v>2500</v>
      </c>
    </row>
    <row r="174" spans="1:8" x14ac:dyDescent="0.2">
      <c r="A174" s="87" t="s">
        <v>108</v>
      </c>
      <c r="B174" s="87" t="s">
        <v>109</v>
      </c>
      <c r="C174" s="88">
        <v>133000</v>
      </c>
      <c r="D174" s="88"/>
      <c r="E174" s="88"/>
      <c r="F174" s="88">
        <v>133000</v>
      </c>
    </row>
    <row r="175" spans="1:8" x14ac:dyDescent="0.2">
      <c r="A175" s="6" t="s">
        <v>110</v>
      </c>
      <c r="B175" s="6" t="s">
        <v>111</v>
      </c>
      <c r="C175" s="28">
        <v>133000</v>
      </c>
      <c r="E175" s="28"/>
      <c r="F175" s="28">
        <v>133000</v>
      </c>
    </row>
    <row r="176" spans="1:8" x14ac:dyDescent="0.2">
      <c r="A176" s="81" t="s">
        <v>206</v>
      </c>
      <c r="B176" s="81"/>
      <c r="C176" s="82">
        <v>60000</v>
      </c>
      <c r="D176" s="82">
        <v>60000</v>
      </c>
      <c r="E176" s="82"/>
      <c r="F176" s="82">
        <v>60000</v>
      </c>
    </row>
    <row r="177" spans="1:8" x14ac:dyDescent="0.2">
      <c r="A177" s="83" t="s">
        <v>193</v>
      </c>
      <c r="B177" s="83"/>
      <c r="C177" s="84">
        <v>60000</v>
      </c>
      <c r="D177" s="84">
        <v>60000</v>
      </c>
      <c r="E177" s="84"/>
      <c r="F177" s="84">
        <v>60000</v>
      </c>
    </row>
    <row r="178" spans="1:8" x14ac:dyDescent="0.2">
      <c r="A178" s="85" t="s">
        <v>205</v>
      </c>
      <c r="B178" s="85"/>
      <c r="C178" s="86">
        <v>60000</v>
      </c>
      <c r="D178" s="86">
        <v>60000</v>
      </c>
      <c r="E178" s="86"/>
      <c r="F178" s="86">
        <v>60000</v>
      </c>
    </row>
    <row r="179" spans="1:8" x14ac:dyDescent="0.2">
      <c r="A179" s="87" t="s">
        <v>120</v>
      </c>
      <c r="B179" s="87" t="s">
        <v>5</v>
      </c>
      <c r="C179" s="88">
        <v>60000</v>
      </c>
      <c r="D179" s="88">
        <v>60000</v>
      </c>
      <c r="E179" s="88"/>
      <c r="F179" s="88">
        <v>60000</v>
      </c>
    </row>
    <row r="180" spans="1:8" x14ac:dyDescent="0.2">
      <c r="A180" s="87" t="s">
        <v>128</v>
      </c>
      <c r="B180" s="87" t="s">
        <v>129</v>
      </c>
      <c r="C180" s="88">
        <v>60000</v>
      </c>
      <c r="D180" s="88">
        <v>60000</v>
      </c>
      <c r="E180" s="88"/>
      <c r="F180" s="88">
        <v>60000</v>
      </c>
    </row>
    <row r="181" spans="1:8" x14ac:dyDescent="0.2">
      <c r="A181" s="6" t="s">
        <v>132</v>
      </c>
      <c r="B181" s="6" t="s">
        <v>133</v>
      </c>
      <c r="C181" s="28">
        <v>57000</v>
      </c>
      <c r="D181" s="28">
        <v>3000</v>
      </c>
      <c r="E181" s="68">
        <f>D181/C181</f>
        <v>5.2631578947368418E-2</v>
      </c>
      <c r="F181" s="28">
        <v>60000</v>
      </c>
    </row>
    <row r="182" spans="1:8" x14ac:dyDescent="0.2">
      <c r="A182" s="6" t="s">
        <v>134</v>
      </c>
      <c r="B182" s="6" t="s">
        <v>209</v>
      </c>
      <c r="C182" s="28">
        <v>3000</v>
      </c>
      <c r="D182" s="28">
        <v>-3000</v>
      </c>
      <c r="E182" s="101">
        <f>D182/C182</f>
        <v>-1</v>
      </c>
      <c r="F182" s="28">
        <v>0</v>
      </c>
    </row>
    <row r="183" spans="1:8" s="51" customFormat="1" x14ac:dyDescent="0.2">
      <c r="A183" s="6"/>
      <c r="B183" s="6"/>
      <c r="C183" s="28"/>
      <c r="D183" s="28"/>
      <c r="E183" s="28"/>
      <c r="F183" s="89"/>
    </row>
    <row r="184" spans="1:8" s="51" customFormat="1" x14ac:dyDescent="0.2">
      <c r="A184" s="132" t="s">
        <v>213</v>
      </c>
      <c r="B184" s="132"/>
      <c r="C184" s="132"/>
      <c r="D184" s="132"/>
      <c r="E184" s="132"/>
      <c r="F184" s="132"/>
    </row>
    <row r="185" spans="1:8" s="51" customFormat="1" x14ac:dyDescent="0.2">
      <c r="A185" s="132"/>
      <c r="B185" s="132"/>
      <c r="C185" s="132"/>
      <c r="D185" s="132"/>
      <c r="E185" s="132"/>
      <c r="F185" s="132"/>
    </row>
    <row r="186" spans="1:8" s="51" customFormat="1" ht="26.25" x14ac:dyDescent="0.25">
      <c r="A186" s="19" t="s">
        <v>9</v>
      </c>
      <c r="B186" s="47" t="s">
        <v>166</v>
      </c>
      <c r="C186" s="43" t="s">
        <v>156</v>
      </c>
      <c r="D186" s="44" t="s">
        <v>163</v>
      </c>
      <c r="E186" s="45" t="s">
        <v>155</v>
      </c>
      <c r="F186" s="46" t="s">
        <v>157</v>
      </c>
    </row>
    <row r="187" spans="1:8" s="51" customFormat="1" ht="15.75" x14ac:dyDescent="0.25">
      <c r="A187" s="20" t="s">
        <v>167</v>
      </c>
      <c r="B187" s="21"/>
      <c r="C187" s="36">
        <v>99265923</v>
      </c>
      <c r="D187" s="36">
        <v>209944</v>
      </c>
      <c r="E187" s="58">
        <f>D187/C187</f>
        <v>2.1149654751107284E-3</v>
      </c>
      <c r="F187" s="36">
        <v>99475867</v>
      </c>
    </row>
    <row r="188" spans="1:8" s="51" customFormat="1" ht="15" x14ac:dyDescent="0.25">
      <c r="A188" s="22" t="s">
        <v>168</v>
      </c>
      <c r="B188" s="22"/>
      <c r="C188" s="37">
        <v>69758946</v>
      </c>
      <c r="D188" s="37">
        <v>209944</v>
      </c>
      <c r="E188" s="63">
        <f>D188/C188</f>
        <v>3.0095638199579447E-3</v>
      </c>
      <c r="F188" s="37">
        <f>C188+D188</f>
        <v>69968890</v>
      </c>
    </row>
    <row r="189" spans="1:8" s="51" customFormat="1" x14ac:dyDescent="0.2">
      <c r="A189" s="74" t="s">
        <v>201</v>
      </c>
      <c r="B189" s="74"/>
      <c r="C189" s="75">
        <v>34698659</v>
      </c>
      <c r="D189" s="75">
        <v>119368</v>
      </c>
      <c r="E189" s="90">
        <f>D189/C189</f>
        <v>3.4401329457717659E-3</v>
      </c>
      <c r="F189" s="75">
        <f>C189+D189</f>
        <v>34818027</v>
      </c>
    </row>
    <row r="190" spans="1:8" x14ac:dyDescent="0.2">
      <c r="A190" s="76" t="s">
        <v>210</v>
      </c>
      <c r="B190" s="76"/>
      <c r="C190" s="77">
        <v>3518907</v>
      </c>
      <c r="D190" s="77">
        <v>61154</v>
      </c>
      <c r="E190" s="94">
        <f>D190/C190</f>
        <v>1.7378691735814557E-2</v>
      </c>
      <c r="F190" s="78">
        <f>D190+C190</f>
        <v>3580061</v>
      </c>
    </row>
    <row r="191" spans="1:8" x14ac:dyDescent="0.2">
      <c r="A191" s="79" t="s">
        <v>203</v>
      </c>
      <c r="B191" s="79"/>
      <c r="C191" s="80">
        <v>754260</v>
      </c>
      <c r="D191" s="80">
        <f>F191-C191</f>
        <v>61154</v>
      </c>
      <c r="E191" s="95">
        <f>D191/C191</f>
        <v>8.1078142815474777E-2</v>
      </c>
      <c r="F191" s="80">
        <v>815414</v>
      </c>
      <c r="H191" s="89"/>
    </row>
    <row r="192" spans="1:8" x14ac:dyDescent="0.2">
      <c r="A192" s="81" t="s">
        <v>204</v>
      </c>
      <c r="B192" s="81"/>
      <c r="C192" s="82">
        <v>604260</v>
      </c>
      <c r="D192" s="82">
        <v>22154</v>
      </c>
      <c r="E192" s="96">
        <f t="shared" ref="E192:E199" si="4">D192/C192</f>
        <v>3.6663025849799753E-2</v>
      </c>
      <c r="F192" s="82">
        <v>626414</v>
      </c>
    </row>
    <row r="193" spans="1:8" x14ac:dyDescent="0.2">
      <c r="A193" s="83" t="s">
        <v>193</v>
      </c>
      <c r="B193" s="83"/>
      <c r="C193" s="84">
        <v>604260</v>
      </c>
      <c r="D193" s="84">
        <v>22154</v>
      </c>
      <c r="E193" s="97">
        <f t="shared" si="4"/>
        <v>3.6663025849799753E-2</v>
      </c>
      <c r="F193" s="84">
        <v>626414</v>
      </c>
    </row>
    <row r="194" spans="1:8" x14ac:dyDescent="0.2">
      <c r="A194" s="85" t="s">
        <v>205</v>
      </c>
      <c r="B194" s="85"/>
      <c r="C194" s="86">
        <v>604260</v>
      </c>
      <c r="D194" s="86">
        <v>22154</v>
      </c>
      <c r="E194" s="98">
        <f t="shared" si="4"/>
        <v>3.6663025849799753E-2</v>
      </c>
      <c r="F194" s="86">
        <v>626414</v>
      </c>
      <c r="H194" s="28"/>
    </row>
    <row r="195" spans="1:8" x14ac:dyDescent="0.2">
      <c r="A195" s="87" t="s">
        <v>71</v>
      </c>
      <c r="B195" s="87" t="s">
        <v>4</v>
      </c>
      <c r="C195" s="88">
        <v>604260</v>
      </c>
      <c r="D195" s="88">
        <v>22154</v>
      </c>
      <c r="E195" s="99">
        <f t="shared" si="4"/>
        <v>3.6663025849799753E-2</v>
      </c>
      <c r="F195" s="88">
        <v>626414</v>
      </c>
    </row>
    <row r="196" spans="1:8" x14ac:dyDescent="0.2">
      <c r="A196" s="87" t="s">
        <v>80</v>
      </c>
      <c r="B196" s="87" t="s">
        <v>81</v>
      </c>
      <c r="C196" s="88">
        <v>402760</v>
      </c>
      <c r="D196" s="88">
        <v>22154</v>
      </c>
      <c r="E196" s="99">
        <f t="shared" si="4"/>
        <v>5.5005462310060579E-2</v>
      </c>
      <c r="F196" s="88">
        <f>C196+D196</f>
        <v>424914</v>
      </c>
    </row>
    <row r="197" spans="1:8" x14ac:dyDescent="0.2">
      <c r="A197" s="6" t="s">
        <v>82</v>
      </c>
      <c r="B197" s="6" t="s">
        <v>83</v>
      </c>
      <c r="C197" s="28">
        <v>27000</v>
      </c>
      <c r="E197" s="68"/>
      <c r="F197" s="28">
        <v>27000</v>
      </c>
    </row>
    <row r="198" spans="1:8" x14ac:dyDescent="0.2">
      <c r="A198" s="6" t="s">
        <v>84</v>
      </c>
      <c r="B198" s="6" t="s">
        <v>85</v>
      </c>
      <c r="C198" s="28">
        <v>205500</v>
      </c>
      <c r="E198" s="68"/>
      <c r="F198" s="28">
        <v>205500</v>
      </c>
    </row>
    <row r="199" spans="1:8" x14ac:dyDescent="0.2">
      <c r="A199" s="6" t="s">
        <v>86</v>
      </c>
      <c r="B199" s="6" t="s">
        <v>87</v>
      </c>
      <c r="C199" s="28">
        <v>147910</v>
      </c>
      <c r="D199" s="28">
        <f>F199-C199</f>
        <v>22154</v>
      </c>
      <c r="E199" s="68">
        <f t="shared" si="4"/>
        <v>0.14978027178689743</v>
      </c>
      <c r="F199" s="28">
        <v>170064</v>
      </c>
    </row>
    <row r="200" spans="1:8" x14ac:dyDescent="0.2">
      <c r="A200" s="6" t="s">
        <v>90</v>
      </c>
      <c r="B200" s="6" t="s">
        <v>91</v>
      </c>
      <c r="C200" s="28">
        <v>22350</v>
      </c>
      <c r="E200" s="28"/>
      <c r="F200" s="28">
        <v>22350</v>
      </c>
    </row>
    <row r="201" spans="1:8" x14ac:dyDescent="0.2">
      <c r="A201" s="87" t="s">
        <v>92</v>
      </c>
      <c r="B201" s="87" t="s">
        <v>93</v>
      </c>
      <c r="C201" s="88">
        <v>1500</v>
      </c>
      <c r="D201" s="88"/>
      <c r="E201" s="88"/>
      <c r="F201" s="88">
        <v>1500</v>
      </c>
    </row>
    <row r="202" spans="1:8" x14ac:dyDescent="0.2">
      <c r="A202" s="6" t="s">
        <v>96</v>
      </c>
      <c r="B202" s="6" t="s">
        <v>97</v>
      </c>
      <c r="C202" s="28">
        <v>1500</v>
      </c>
      <c r="E202" s="28"/>
      <c r="F202" s="28">
        <v>1500</v>
      </c>
    </row>
    <row r="203" spans="1:8" x14ac:dyDescent="0.2">
      <c r="A203" s="87" t="s">
        <v>108</v>
      </c>
      <c r="B203" s="87" t="s">
        <v>109</v>
      </c>
      <c r="C203" s="88">
        <v>200000</v>
      </c>
      <c r="D203" s="88"/>
      <c r="E203" s="88"/>
      <c r="F203" s="88">
        <v>200000</v>
      </c>
      <c r="H203" s="28"/>
    </row>
    <row r="204" spans="1:8" x14ac:dyDescent="0.2">
      <c r="A204" s="6" t="s">
        <v>110</v>
      </c>
      <c r="B204" s="6" t="s">
        <v>111</v>
      </c>
      <c r="C204" s="28">
        <v>200000</v>
      </c>
      <c r="E204" s="28"/>
      <c r="F204" s="28">
        <v>200000</v>
      </c>
      <c r="H204" s="28"/>
    </row>
    <row r="205" spans="1:8" x14ac:dyDescent="0.2">
      <c r="A205" s="81" t="s">
        <v>206</v>
      </c>
      <c r="B205" s="81"/>
      <c r="C205" s="82">
        <v>30000</v>
      </c>
      <c r="D205" s="82">
        <v>52000</v>
      </c>
      <c r="E205" s="96">
        <f>D205/C205</f>
        <v>1.7333333333333334</v>
      </c>
      <c r="F205" s="82">
        <v>82000</v>
      </c>
      <c r="H205" s="28"/>
    </row>
    <row r="206" spans="1:8" x14ac:dyDescent="0.2">
      <c r="A206" s="83" t="s">
        <v>193</v>
      </c>
      <c r="B206" s="83"/>
      <c r="C206" s="84">
        <v>30000</v>
      </c>
      <c r="D206" s="84">
        <v>52000</v>
      </c>
      <c r="E206" s="97">
        <f t="shared" ref="E206:E216" si="5">D206/C206</f>
        <v>1.7333333333333334</v>
      </c>
      <c r="F206" s="84">
        <v>82000</v>
      </c>
    </row>
    <row r="207" spans="1:8" x14ac:dyDescent="0.2">
      <c r="A207" s="85" t="s">
        <v>205</v>
      </c>
      <c r="B207" s="85"/>
      <c r="C207" s="86">
        <v>30000</v>
      </c>
      <c r="D207" s="86">
        <v>52000</v>
      </c>
      <c r="E207" s="98">
        <f t="shared" si="5"/>
        <v>1.7333333333333334</v>
      </c>
      <c r="F207" s="86">
        <v>82000</v>
      </c>
    </row>
    <row r="208" spans="1:8" x14ac:dyDescent="0.2">
      <c r="A208" s="87" t="s">
        <v>120</v>
      </c>
      <c r="B208" s="87" t="s">
        <v>5</v>
      </c>
      <c r="C208" s="88">
        <v>30000</v>
      </c>
      <c r="D208" s="88">
        <v>52000</v>
      </c>
      <c r="E208" s="99">
        <f t="shared" si="5"/>
        <v>1.7333333333333334</v>
      </c>
      <c r="F208" s="88">
        <v>82000</v>
      </c>
    </row>
    <row r="209" spans="1:6" x14ac:dyDescent="0.2">
      <c r="A209" s="87" t="s">
        <v>128</v>
      </c>
      <c r="B209" s="87" t="s">
        <v>129</v>
      </c>
      <c r="C209" s="88">
        <v>30000</v>
      </c>
      <c r="D209" s="88">
        <v>52000</v>
      </c>
      <c r="E209" s="99">
        <f t="shared" si="5"/>
        <v>1.7333333333333334</v>
      </c>
      <c r="F209" s="88">
        <v>82000</v>
      </c>
    </row>
    <row r="210" spans="1:6" x14ac:dyDescent="0.2">
      <c r="A210" s="6" t="s">
        <v>132</v>
      </c>
      <c r="B210" s="6" t="s">
        <v>133</v>
      </c>
      <c r="C210" s="28">
        <v>30000</v>
      </c>
      <c r="D210" s="28">
        <v>52000</v>
      </c>
      <c r="E210" s="68">
        <f t="shared" si="5"/>
        <v>1.7333333333333334</v>
      </c>
      <c r="F210" s="28">
        <v>82000</v>
      </c>
    </row>
    <row r="211" spans="1:6" x14ac:dyDescent="0.2">
      <c r="A211" s="81" t="s">
        <v>207</v>
      </c>
      <c r="B211" s="81"/>
      <c r="C211" s="82">
        <v>120000</v>
      </c>
      <c r="D211" s="82">
        <f t="shared" ref="D211:D216" si="6">F211-C211</f>
        <v>-13000</v>
      </c>
      <c r="E211" s="96">
        <f t="shared" si="5"/>
        <v>-0.10833333333333334</v>
      </c>
      <c r="F211" s="82">
        <v>107000</v>
      </c>
    </row>
    <row r="212" spans="1:6" x14ac:dyDescent="0.2">
      <c r="A212" s="83" t="s">
        <v>193</v>
      </c>
      <c r="B212" s="83"/>
      <c r="C212" s="84">
        <v>120000</v>
      </c>
      <c r="D212" s="84">
        <f t="shared" si="6"/>
        <v>-13000</v>
      </c>
      <c r="E212" s="97">
        <f t="shared" si="5"/>
        <v>-0.10833333333333334</v>
      </c>
      <c r="F212" s="84">
        <v>107000</v>
      </c>
    </row>
    <row r="213" spans="1:6" x14ac:dyDescent="0.2">
      <c r="A213" s="85" t="s">
        <v>205</v>
      </c>
      <c r="B213" s="85"/>
      <c r="C213" s="86">
        <v>120000</v>
      </c>
      <c r="D213" s="86">
        <f t="shared" si="6"/>
        <v>-13000</v>
      </c>
      <c r="E213" s="98">
        <f t="shared" si="5"/>
        <v>-0.10833333333333334</v>
      </c>
      <c r="F213" s="86">
        <v>107000</v>
      </c>
    </row>
    <row r="214" spans="1:6" x14ac:dyDescent="0.2">
      <c r="A214" s="87" t="s">
        <v>120</v>
      </c>
      <c r="B214" s="87" t="s">
        <v>5</v>
      </c>
      <c r="C214" s="88">
        <v>120000</v>
      </c>
      <c r="D214" s="88">
        <f t="shared" si="6"/>
        <v>-13000</v>
      </c>
      <c r="E214" s="99">
        <f t="shared" si="5"/>
        <v>-0.10833333333333334</v>
      </c>
      <c r="F214" s="88">
        <v>107000</v>
      </c>
    </row>
    <row r="215" spans="1:6" x14ac:dyDescent="0.2">
      <c r="A215" s="87" t="s">
        <v>138</v>
      </c>
      <c r="B215" s="87" t="s">
        <v>139</v>
      </c>
      <c r="C215" s="88">
        <v>120000</v>
      </c>
      <c r="D215" s="88">
        <f t="shared" si="6"/>
        <v>-13000</v>
      </c>
      <c r="E215" s="99">
        <f t="shared" si="5"/>
        <v>-0.10833333333333334</v>
      </c>
      <c r="F215" s="88">
        <v>107000</v>
      </c>
    </row>
    <row r="216" spans="1:6" x14ac:dyDescent="0.2">
      <c r="A216" s="6" t="s">
        <v>140</v>
      </c>
      <c r="B216" s="6" t="s">
        <v>141</v>
      </c>
      <c r="C216" s="28">
        <v>120000</v>
      </c>
      <c r="D216" s="88">
        <f t="shared" si="6"/>
        <v>-13000</v>
      </c>
      <c r="E216" s="68">
        <f t="shared" si="5"/>
        <v>-0.10833333333333334</v>
      </c>
      <c r="F216" s="28">
        <v>107000</v>
      </c>
    </row>
    <row r="217" spans="1:6" x14ac:dyDescent="0.2">
      <c r="E217" s="28"/>
    </row>
    <row r="218" spans="1:6" x14ac:dyDescent="0.2">
      <c r="A218" s="132" t="s">
        <v>198</v>
      </c>
      <c r="B218" s="132"/>
      <c r="C218" s="132"/>
      <c r="D218" s="132"/>
      <c r="E218" s="132"/>
      <c r="F218" s="132"/>
    </row>
    <row r="219" spans="1:6" x14ac:dyDescent="0.2">
      <c r="A219" s="132"/>
      <c r="B219" s="132"/>
      <c r="C219" s="132"/>
      <c r="D219" s="132"/>
      <c r="E219" s="132"/>
      <c r="F219" s="132"/>
    </row>
    <row r="220" spans="1:6" ht="26.25" x14ac:dyDescent="0.25">
      <c r="A220" s="19" t="s">
        <v>9</v>
      </c>
      <c r="B220" s="47" t="s">
        <v>166</v>
      </c>
      <c r="C220" s="43" t="s">
        <v>156</v>
      </c>
      <c r="D220" s="44" t="s">
        <v>163</v>
      </c>
      <c r="E220" s="45" t="s">
        <v>155</v>
      </c>
      <c r="F220" s="46" t="s">
        <v>157</v>
      </c>
    </row>
    <row r="221" spans="1:6" ht="15.75" x14ac:dyDescent="0.25">
      <c r="A221" s="20" t="s">
        <v>167</v>
      </c>
      <c r="B221" s="21"/>
      <c r="C221" s="36">
        <v>99265923</v>
      </c>
      <c r="D221" s="36">
        <v>209944</v>
      </c>
      <c r="E221" s="58">
        <f>D221/C221</f>
        <v>2.1149654751107284E-3</v>
      </c>
      <c r="F221" s="36">
        <v>99475867</v>
      </c>
    </row>
    <row r="222" spans="1:6" ht="15" x14ac:dyDescent="0.25">
      <c r="A222" s="22" t="s">
        <v>168</v>
      </c>
      <c r="B222" s="22"/>
      <c r="C222" s="37">
        <v>69758946</v>
      </c>
      <c r="D222" s="37">
        <v>209944</v>
      </c>
      <c r="E222" s="63">
        <f>D222/C222</f>
        <v>3.0095638199579447E-3</v>
      </c>
      <c r="F222" s="37">
        <f>C222+D222</f>
        <v>69968890</v>
      </c>
    </row>
    <row r="223" spans="1:6" x14ac:dyDescent="0.2">
      <c r="A223" s="59" t="s">
        <v>186</v>
      </c>
      <c r="B223" s="23"/>
      <c r="C223" s="38">
        <v>5227357</v>
      </c>
      <c r="D223" s="38">
        <v>90576</v>
      </c>
      <c r="E223" s="60">
        <f>D223/C223</f>
        <v>1.7327303262432623E-2</v>
      </c>
      <c r="F223" s="38">
        <f>C223+D223</f>
        <v>5317933</v>
      </c>
    </row>
    <row r="224" spans="1:6" x14ac:dyDescent="0.2">
      <c r="A224" s="61" t="s">
        <v>187</v>
      </c>
      <c r="B224" s="61"/>
      <c r="C224" s="62">
        <v>4819157</v>
      </c>
      <c r="D224" s="62">
        <v>90576</v>
      </c>
      <c r="E224" s="64">
        <f>D224/C224</f>
        <v>1.8794988418098849E-2</v>
      </c>
      <c r="F224" s="62">
        <v>4909733</v>
      </c>
    </row>
    <row r="225" spans="1:8" x14ac:dyDescent="0.2">
      <c r="A225" s="24" t="s">
        <v>188</v>
      </c>
      <c r="B225" s="24"/>
      <c r="C225" s="39">
        <v>4819157</v>
      </c>
      <c r="D225" s="39">
        <v>90576</v>
      </c>
      <c r="E225" s="65">
        <f>D225/C225</f>
        <v>1.8794988418098849E-2</v>
      </c>
      <c r="F225" s="39">
        <v>4909733</v>
      </c>
    </row>
    <row r="226" spans="1:8" x14ac:dyDescent="0.2">
      <c r="A226" s="25" t="s">
        <v>189</v>
      </c>
      <c r="B226" s="25"/>
      <c r="C226" s="40">
        <v>4666157</v>
      </c>
      <c r="D226" s="40"/>
      <c r="E226" s="70">
        <v>0</v>
      </c>
      <c r="F226" s="40">
        <v>4666157</v>
      </c>
    </row>
    <row r="227" spans="1:8" x14ac:dyDescent="0.2">
      <c r="A227" s="26" t="s">
        <v>190</v>
      </c>
      <c r="B227" s="26"/>
      <c r="C227" s="41">
        <v>1744669</v>
      </c>
      <c r="D227" s="41">
        <v>-60576</v>
      </c>
      <c r="E227" s="66">
        <f t="shared" ref="E227:E232" si="7">D227/C227</f>
        <v>-3.4720626090106489E-2</v>
      </c>
      <c r="F227" s="41">
        <f>C227+D227</f>
        <v>1684093</v>
      </c>
      <c r="H227" s="28"/>
    </row>
    <row r="228" spans="1:8" x14ac:dyDescent="0.2">
      <c r="A228" s="27" t="s">
        <v>191</v>
      </c>
      <c r="B228" s="27"/>
      <c r="C228" s="42">
        <v>1744669</v>
      </c>
      <c r="D228" s="42">
        <v>-60576</v>
      </c>
      <c r="E228" s="67">
        <f t="shared" si="7"/>
        <v>-3.4720626090106489E-2</v>
      </c>
      <c r="F228" s="42">
        <f t="shared" ref="F228:F230" si="8">C228+D228</f>
        <v>1684093</v>
      </c>
    </row>
    <row r="229" spans="1:8" x14ac:dyDescent="0.2">
      <c r="A229" s="2" t="s">
        <v>71</v>
      </c>
      <c r="B229" s="2" t="s">
        <v>4</v>
      </c>
      <c r="C229" s="33">
        <v>1744669</v>
      </c>
      <c r="D229" s="33">
        <v>-60576</v>
      </c>
      <c r="E229" s="68">
        <f t="shared" si="7"/>
        <v>-3.4720626090106489E-2</v>
      </c>
      <c r="F229" s="33">
        <f t="shared" si="8"/>
        <v>1684093</v>
      </c>
      <c r="H229" s="28"/>
    </row>
    <row r="230" spans="1:8" x14ac:dyDescent="0.2">
      <c r="A230" s="2" t="s">
        <v>72</v>
      </c>
      <c r="B230" s="2" t="s">
        <v>73</v>
      </c>
      <c r="C230" s="33">
        <v>1546369</v>
      </c>
      <c r="D230" s="33">
        <v>-45078</v>
      </c>
      <c r="E230" s="68">
        <f t="shared" si="7"/>
        <v>-2.9150868906451178E-2</v>
      </c>
      <c r="F230" s="33">
        <f t="shared" si="8"/>
        <v>1501291</v>
      </c>
    </row>
    <row r="231" spans="1:8" x14ac:dyDescent="0.2">
      <c r="A231" s="6" t="s">
        <v>74</v>
      </c>
      <c r="B231" s="6" t="s">
        <v>185</v>
      </c>
      <c r="C231" s="28">
        <v>721727</v>
      </c>
      <c r="D231" s="33">
        <v>-45078</v>
      </c>
      <c r="E231" s="68">
        <f t="shared" si="7"/>
        <v>-6.2458519634155295E-2</v>
      </c>
      <c r="F231" s="28">
        <f>C231+D231</f>
        <v>676649</v>
      </c>
      <c r="H231" s="28"/>
    </row>
    <row r="232" spans="1:8" x14ac:dyDescent="0.2">
      <c r="A232" s="6" t="s">
        <v>78</v>
      </c>
      <c r="B232" s="6" t="s">
        <v>79</v>
      </c>
      <c r="C232" s="28">
        <v>824642</v>
      </c>
      <c r="E232" s="68">
        <f t="shared" si="7"/>
        <v>0</v>
      </c>
      <c r="F232" s="28">
        <v>824642</v>
      </c>
      <c r="H232" s="28"/>
    </row>
    <row r="233" spans="1:8" x14ac:dyDescent="0.2">
      <c r="A233" s="2" t="s">
        <v>80</v>
      </c>
      <c r="B233" s="2" t="s">
        <v>81</v>
      </c>
      <c r="C233" s="33">
        <v>193300</v>
      </c>
      <c r="D233" s="33">
        <v>-15498</v>
      </c>
      <c r="E233" s="68">
        <f t="shared" ref="E233:E244" si="9">D233/C233</f>
        <v>-8.0175892395240561E-2</v>
      </c>
      <c r="F233" s="33">
        <f>C233+D233</f>
        <v>177802</v>
      </c>
      <c r="H233" s="28"/>
    </row>
    <row r="234" spans="1:8" x14ac:dyDescent="0.2">
      <c r="A234" s="6" t="s">
        <v>84</v>
      </c>
      <c r="B234" s="6" t="s">
        <v>85</v>
      </c>
      <c r="C234" s="28">
        <v>55000</v>
      </c>
      <c r="D234" s="28">
        <f>F234-C234</f>
        <v>-15498</v>
      </c>
      <c r="E234" s="68">
        <f t="shared" si="9"/>
        <v>-0.28178181818181819</v>
      </c>
      <c r="F234" s="28">
        <v>39502</v>
      </c>
      <c r="H234" s="28"/>
    </row>
    <row r="235" spans="1:8" x14ac:dyDescent="0.2">
      <c r="A235" s="6" t="s">
        <v>86</v>
      </c>
      <c r="B235" s="6" t="s">
        <v>87</v>
      </c>
      <c r="C235" s="28">
        <v>117700</v>
      </c>
      <c r="E235" s="68">
        <f t="shared" si="9"/>
        <v>0</v>
      </c>
      <c r="F235" s="28">
        <v>117700</v>
      </c>
      <c r="H235" s="28"/>
    </row>
    <row r="236" spans="1:8" x14ac:dyDescent="0.2">
      <c r="A236" s="6" t="s">
        <v>90</v>
      </c>
      <c r="B236" s="6" t="s">
        <v>91</v>
      </c>
      <c r="C236" s="28">
        <v>20600</v>
      </c>
      <c r="E236" s="68">
        <f t="shared" si="9"/>
        <v>0</v>
      </c>
      <c r="F236" s="28">
        <v>20600</v>
      </c>
      <c r="H236" s="28"/>
    </row>
    <row r="237" spans="1:8" x14ac:dyDescent="0.2">
      <c r="A237" s="2" t="s">
        <v>92</v>
      </c>
      <c r="B237" s="2" t="s">
        <v>93</v>
      </c>
      <c r="C237" s="33">
        <v>5000</v>
      </c>
      <c r="D237" s="33"/>
      <c r="E237" s="68">
        <f t="shared" si="9"/>
        <v>0</v>
      </c>
      <c r="F237" s="33">
        <v>5000</v>
      </c>
      <c r="H237" s="28"/>
    </row>
    <row r="238" spans="1:8" x14ac:dyDescent="0.2">
      <c r="A238" s="6" t="s">
        <v>96</v>
      </c>
      <c r="B238" s="6" t="s">
        <v>97</v>
      </c>
      <c r="C238" s="28">
        <v>5000</v>
      </c>
      <c r="E238" s="68">
        <f t="shared" si="9"/>
        <v>0</v>
      </c>
      <c r="F238" s="28">
        <v>5000</v>
      </c>
    </row>
    <row r="239" spans="1:8" x14ac:dyDescent="0.2">
      <c r="A239" s="26" t="s">
        <v>192</v>
      </c>
      <c r="B239" s="26"/>
      <c r="C239" s="41">
        <v>15000</v>
      </c>
      <c r="D239" s="26"/>
      <c r="E239" s="66">
        <f t="shared" si="9"/>
        <v>0</v>
      </c>
      <c r="F239" s="41">
        <v>15000</v>
      </c>
    </row>
    <row r="240" spans="1:8" x14ac:dyDescent="0.2">
      <c r="A240" s="27" t="s">
        <v>191</v>
      </c>
      <c r="B240" s="27"/>
      <c r="C240" s="42">
        <v>15000</v>
      </c>
      <c r="D240" s="27"/>
      <c r="E240" s="67">
        <f t="shared" si="9"/>
        <v>0</v>
      </c>
      <c r="F240" s="42">
        <v>15000</v>
      </c>
    </row>
    <row r="241" spans="1:9" x14ac:dyDescent="0.2">
      <c r="A241" s="2" t="s">
        <v>71</v>
      </c>
      <c r="B241" s="2" t="s">
        <v>4</v>
      </c>
      <c r="C241" s="33">
        <v>15000</v>
      </c>
      <c r="D241"/>
      <c r="E241" s="68">
        <f t="shared" si="9"/>
        <v>0</v>
      </c>
      <c r="F241" s="33">
        <v>15000</v>
      </c>
    </row>
    <row r="242" spans="1:9" x14ac:dyDescent="0.2">
      <c r="A242" s="2" t="s">
        <v>80</v>
      </c>
      <c r="B242" s="2" t="s">
        <v>81</v>
      </c>
      <c r="C242" s="33">
        <v>15000</v>
      </c>
      <c r="D242" s="18"/>
      <c r="E242" s="107">
        <f t="shared" si="9"/>
        <v>0</v>
      </c>
      <c r="F242" s="33">
        <v>15000</v>
      </c>
    </row>
    <row r="243" spans="1:9" x14ac:dyDescent="0.2">
      <c r="A243" s="6" t="s">
        <v>84</v>
      </c>
      <c r="B243" s="6" t="s">
        <v>85</v>
      </c>
      <c r="C243" s="28">
        <v>12000</v>
      </c>
      <c r="D243" s="18"/>
      <c r="E243" s="68">
        <f t="shared" si="9"/>
        <v>0</v>
      </c>
      <c r="F243" s="28">
        <v>12000</v>
      </c>
    </row>
    <row r="244" spans="1:9" x14ac:dyDescent="0.2">
      <c r="A244" s="6" t="s">
        <v>90</v>
      </c>
      <c r="B244" s="6" t="s">
        <v>91</v>
      </c>
      <c r="C244" s="28">
        <v>3000</v>
      </c>
      <c r="D244" s="17"/>
      <c r="E244" s="68">
        <f t="shared" si="9"/>
        <v>0</v>
      </c>
      <c r="F244" s="28">
        <v>3000</v>
      </c>
    </row>
    <row r="245" spans="1:9" x14ac:dyDescent="0.2">
      <c r="A245" s="26" t="s">
        <v>193</v>
      </c>
      <c r="B245" s="26"/>
      <c r="C245" s="41">
        <v>2906488</v>
      </c>
      <c r="D245" s="41">
        <f>F245-C245</f>
        <v>90576</v>
      </c>
      <c r="E245" s="66">
        <f t="shared" ref="E245:E273" si="10">D245/C245</f>
        <v>3.1163383437330553E-2</v>
      </c>
      <c r="F245" s="41">
        <v>2997064</v>
      </c>
    </row>
    <row r="246" spans="1:9" x14ac:dyDescent="0.2">
      <c r="A246" s="27" t="s">
        <v>191</v>
      </c>
      <c r="B246" s="27"/>
      <c r="C246" s="42">
        <v>2906488</v>
      </c>
      <c r="D246" s="42">
        <v>90576</v>
      </c>
      <c r="E246" s="67">
        <f t="shared" si="10"/>
        <v>3.1163383437330553E-2</v>
      </c>
      <c r="F246" s="42">
        <v>2997064</v>
      </c>
    </row>
    <row r="247" spans="1:9" x14ac:dyDescent="0.2">
      <c r="A247" s="2" t="s">
        <v>71</v>
      </c>
      <c r="B247" s="2" t="s">
        <v>4</v>
      </c>
      <c r="C247" s="33">
        <v>2906488</v>
      </c>
      <c r="D247" s="33">
        <v>90576</v>
      </c>
      <c r="E247" s="69">
        <f t="shared" si="10"/>
        <v>3.1163383437330553E-2</v>
      </c>
      <c r="F247" s="33">
        <v>2997064</v>
      </c>
    </row>
    <row r="248" spans="1:9" x14ac:dyDescent="0.2">
      <c r="A248" s="2" t="s">
        <v>72</v>
      </c>
      <c r="B248" s="2" t="s">
        <v>73</v>
      </c>
      <c r="C248" s="33">
        <v>2652279</v>
      </c>
      <c r="D248" s="33">
        <f>F248-C248</f>
        <v>45078</v>
      </c>
      <c r="E248" s="69">
        <f t="shared" si="10"/>
        <v>1.6995949521147663E-2</v>
      </c>
      <c r="F248" s="33">
        <f>C248+45078</f>
        <v>2697357</v>
      </c>
      <c r="H248" s="28"/>
      <c r="I248" s="28"/>
    </row>
    <row r="249" spans="1:9" x14ac:dyDescent="0.2">
      <c r="A249" s="6" t="s">
        <v>74</v>
      </c>
      <c r="B249" s="6" t="s">
        <v>185</v>
      </c>
      <c r="C249" s="28">
        <v>2579679</v>
      </c>
      <c r="D249" s="28">
        <v>45078</v>
      </c>
      <c r="E249" s="69">
        <f t="shared" si="10"/>
        <v>1.747426714719157E-2</v>
      </c>
      <c r="F249" s="28">
        <f>C249+D249</f>
        <v>2624757</v>
      </c>
      <c r="H249" s="28"/>
      <c r="I249" s="28"/>
    </row>
    <row r="250" spans="1:9" x14ac:dyDescent="0.2">
      <c r="A250" s="6" t="s">
        <v>76</v>
      </c>
      <c r="B250" s="6" t="s">
        <v>77</v>
      </c>
      <c r="C250" s="28">
        <v>72600</v>
      </c>
      <c r="E250" s="69">
        <f t="shared" si="10"/>
        <v>0</v>
      </c>
      <c r="F250" s="28">
        <v>72600</v>
      </c>
    </row>
    <row r="251" spans="1:9" x14ac:dyDescent="0.2">
      <c r="A251" s="2" t="s">
        <v>80</v>
      </c>
      <c r="B251" s="2" t="s">
        <v>81</v>
      </c>
      <c r="C251" s="33">
        <v>254209</v>
      </c>
      <c r="D251" s="33">
        <f>F251-C251</f>
        <v>45498</v>
      </c>
      <c r="E251" s="69">
        <f t="shared" si="10"/>
        <v>0.17897871436495166</v>
      </c>
      <c r="F251" s="33">
        <v>299707</v>
      </c>
    </row>
    <row r="252" spans="1:9" x14ac:dyDescent="0.2">
      <c r="A252" s="6" t="s">
        <v>82</v>
      </c>
      <c r="B252" s="6" t="s">
        <v>83</v>
      </c>
      <c r="C252" s="28">
        <v>34000</v>
      </c>
      <c r="E252" s="69">
        <f t="shared" si="10"/>
        <v>0</v>
      </c>
      <c r="F252" s="28">
        <v>34000</v>
      </c>
      <c r="I252" s="28"/>
    </row>
    <row r="253" spans="1:9" x14ac:dyDescent="0.2">
      <c r="A253" s="6" t="s">
        <v>84</v>
      </c>
      <c r="B253" s="6" t="s">
        <v>85</v>
      </c>
      <c r="C253" s="28">
        <v>205000</v>
      </c>
      <c r="D253" s="28">
        <f>F253-C253</f>
        <v>15498</v>
      </c>
      <c r="E253" s="69">
        <f t="shared" si="10"/>
        <v>7.5600000000000001E-2</v>
      </c>
      <c r="F253" s="28">
        <v>220498</v>
      </c>
      <c r="H253" s="28"/>
    </row>
    <row r="254" spans="1:9" x14ac:dyDescent="0.2">
      <c r="A254" s="6" t="s">
        <v>86</v>
      </c>
      <c r="B254" s="6" t="s">
        <v>87</v>
      </c>
      <c r="C254" s="28">
        <v>15209</v>
      </c>
      <c r="D254" s="28">
        <f>F254-C254</f>
        <v>30000</v>
      </c>
      <c r="E254" s="69">
        <f t="shared" si="10"/>
        <v>1.9725162732592545</v>
      </c>
      <c r="F254" s="28">
        <v>45209</v>
      </c>
      <c r="H254" s="28"/>
    </row>
    <row r="255" spans="1:9" x14ac:dyDescent="0.2">
      <c r="A255" s="25" t="s">
        <v>194</v>
      </c>
      <c r="B255" s="25"/>
      <c r="C255" s="40">
        <v>112000</v>
      </c>
      <c r="D255" s="25"/>
      <c r="E255" s="70">
        <f t="shared" si="10"/>
        <v>0</v>
      </c>
      <c r="F255" s="40">
        <v>112000</v>
      </c>
    </row>
    <row r="256" spans="1:9" x14ac:dyDescent="0.2">
      <c r="A256" s="26" t="s">
        <v>195</v>
      </c>
      <c r="B256" s="26"/>
      <c r="C256" s="41">
        <v>56000</v>
      </c>
      <c r="D256" s="26"/>
      <c r="E256" s="66">
        <f t="shared" si="10"/>
        <v>0</v>
      </c>
      <c r="F256" s="41">
        <v>56000</v>
      </c>
    </row>
    <row r="257" spans="1:6" x14ac:dyDescent="0.2">
      <c r="A257" s="27" t="s">
        <v>191</v>
      </c>
      <c r="B257" s="27"/>
      <c r="C257" s="42">
        <v>56000</v>
      </c>
      <c r="D257" s="27"/>
      <c r="E257" s="67">
        <f t="shared" si="10"/>
        <v>0</v>
      </c>
      <c r="F257" s="42">
        <v>56000</v>
      </c>
    </row>
    <row r="258" spans="1:6" x14ac:dyDescent="0.2">
      <c r="A258" s="2" t="s">
        <v>71</v>
      </c>
      <c r="B258" s="2" t="s">
        <v>4</v>
      </c>
      <c r="C258" s="33">
        <v>56000</v>
      </c>
      <c r="D258" s="50"/>
      <c r="E258" s="71">
        <f t="shared" si="10"/>
        <v>0</v>
      </c>
      <c r="F258" s="33">
        <v>56000</v>
      </c>
    </row>
    <row r="259" spans="1:6" x14ac:dyDescent="0.2">
      <c r="A259" s="2" t="s">
        <v>72</v>
      </c>
      <c r="B259" s="2" t="s">
        <v>73</v>
      </c>
      <c r="C259" s="33">
        <v>56000</v>
      </c>
      <c r="D259" s="50"/>
      <c r="E259" s="71">
        <f t="shared" si="10"/>
        <v>0</v>
      </c>
      <c r="F259" s="33">
        <v>56000</v>
      </c>
    </row>
    <row r="260" spans="1:6" x14ac:dyDescent="0.2">
      <c r="A260" s="6" t="s">
        <v>74</v>
      </c>
      <c r="B260" s="6" t="s">
        <v>185</v>
      </c>
      <c r="C260" s="28">
        <v>48069</v>
      </c>
      <c r="D260" s="50"/>
      <c r="E260" s="68">
        <f t="shared" si="10"/>
        <v>0</v>
      </c>
      <c r="F260" s="28">
        <v>48069</v>
      </c>
    </row>
    <row r="261" spans="1:6" x14ac:dyDescent="0.2">
      <c r="A261" s="6" t="s">
        <v>78</v>
      </c>
      <c r="B261" s="6" t="s">
        <v>79</v>
      </c>
      <c r="C261" s="28">
        <v>7931</v>
      </c>
      <c r="D261"/>
      <c r="E261" s="68">
        <f t="shared" si="10"/>
        <v>0</v>
      </c>
      <c r="F261" s="28">
        <v>7931</v>
      </c>
    </row>
    <row r="262" spans="1:6" x14ac:dyDescent="0.2">
      <c r="A262" s="26" t="s">
        <v>196</v>
      </c>
      <c r="B262" s="26"/>
      <c r="C262" s="41">
        <v>56000</v>
      </c>
      <c r="D262" s="26"/>
      <c r="E262" s="66">
        <f t="shared" si="10"/>
        <v>0</v>
      </c>
      <c r="F262" s="41">
        <v>56000</v>
      </c>
    </row>
    <row r="263" spans="1:6" x14ac:dyDescent="0.2">
      <c r="A263" s="27" t="s">
        <v>191</v>
      </c>
      <c r="B263" s="27"/>
      <c r="C263" s="42">
        <v>56000</v>
      </c>
      <c r="D263" s="27"/>
      <c r="E263" s="67">
        <f t="shared" si="10"/>
        <v>0</v>
      </c>
      <c r="F263" s="42">
        <v>56000</v>
      </c>
    </row>
    <row r="264" spans="1:6" x14ac:dyDescent="0.2">
      <c r="A264" s="2" t="s">
        <v>71</v>
      </c>
      <c r="B264" s="2" t="s">
        <v>4</v>
      </c>
      <c r="C264" s="33">
        <v>56000</v>
      </c>
      <c r="D264"/>
      <c r="E264" s="71">
        <f t="shared" si="10"/>
        <v>0</v>
      </c>
      <c r="F264" s="33">
        <v>56000</v>
      </c>
    </row>
    <row r="265" spans="1:6" x14ac:dyDescent="0.2">
      <c r="A265" s="2" t="s">
        <v>72</v>
      </c>
      <c r="B265" s="2" t="s">
        <v>73</v>
      </c>
      <c r="C265" s="33">
        <v>56000</v>
      </c>
      <c r="D265"/>
      <c r="E265" s="71">
        <f t="shared" si="10"/>
        <v>0</v>
      </c>
      <c r="F265" s="33">
        <v>56000</v>
      </c>
    </row>
    <row r="266" spans="1:6" x14ac:dyDescent="0.2">
      <c r="A266" s="6" t="s">
        <v>74</v>
      </c>
      <c r="B266" s="6" t="s">
        <v>185</v>
      </c>
      <c r="C266" s="28">
        <v>48069</v>
      </c>
      <c r="D266"/>
      <c r="E266" s="68">
        <f t="shared" si="10"/>
        <v>0</v>
      </c>
      <c r="F266" s="28">
        <v>48069</v>
      </c>
    </row>
    <row r="267" spans="1:6" x14ac:dyDescent="0.2">
      <c r="A267" s="6" t="s">
        <v>78</v>
      </c>
      <c r="B267" s="6" t="s">
        <v>79</v>
      </c>
      <c r="C267" s="28">
        <v>7931</v>
      </c>
      <c r="D267"/>
      <c r="E267" s="68">
        <f t="shared" si="10"/>
        <v>0</v>
      </c>
      <c r="F267" s="28">
        <v>7931</v>
      </c>
    </row>
    <row r="268" spans="1:6" x14ac:dyDescent="0.2">
      <c r="A268" s="25" t="s">
        <v>197</v>
      </c>
      <c r="B268" s="25"/>
      <c r="C268" s="40">
        <v>41000</v>
      </c>
      <c r="D268" s="40">
        <v>60576</v>
      </c>
      <c r="E268" s="70">
        <f t="shared" si="10"/>
        <v>1.4774634146341463</v>
      </c>
      <c r="F268" s="40">
        <f>C268+D268</f>
        <v>101576</v>
      </c>
    </row>
    <row r="269" spans="1:6" x14ac:dyDescent="0.2">
      <c r="A269" s="26" t="s">
        <v>192</v>
      </c>
      <c r="B269" s="26"/>
      <c r="C269" s="41">
        <v>41000</v>
      </c>
      <c r="D269" s="26"/>
      <c r="E269" s="66">
        <f t="shared" si="10"/>
        <v>0</v>
      </c>
      <c r="F269" s="41">
        <v>41000</v>
      </c>
    </row>
    <row r="270" spans="1:6" x14ac:dyDescent="0.2">
      <c r="A270" s="27" t="s">
        <v>191</v>
      </c>
      <c r="B270" s="27"/>
      <c r="C270" s="42">
        <v>41000</v>
      </c>
      <c r="D270" s="27"/>
      <c r="E270" s="67">
        <f t="shared" si="10"/>
        <v>0</v>
      </c>
      <c r="F270" s="42">
        <v>41000</v>
      </c>
    </row>
    <row r="271" spans="1:6" x14ac:dyDescent="0.2">
      <c r="A271" s="2" t="s">
        <v>120</v>
      </c>
      <c r="B271" s="2" t="s">
        <v>5</v>
      </c>
      <c r="C271" s="33">
        <v>41000</v>
      </c>
      <c r="D271"/>
      <c r="E271" s="71">
        <f t="shared" si="10"/>
        <v>0</v>
      </c>
      <c r="F271" s="33">
        <v>41000</v>
      </c>
    </row>
    <row r="272" spans="1:6" x14ac:dyDescent="0.2">
      <c r="A272" s="2" t="s">
        <v>128</v>
      </c>
      <c r="B272" s="2" t="s">
        <v>129</v>
      </c>
      <c r="C272" s="33">
        <v>41000</v>
      </c>
      <c r="D272"/>
      <c r="E272" s="71">
        <f t="shared" si="10"/>
        <v>0</v>
      </c>
      <c r="F272" s="33">
        <v>41000</v>
      </c>
    </row>
    <row r="273" spans="1:6" x14ac:dyDescent="0.2">
      <c r="A273" s="6" t="s">
        <v>132</v>
      </c>
      <c r="B273" s="6" t="s">
        <v>133</v>
      </c>
      <c r="C273" s="28">
        <v>41000</v>
      </c>
      <c r="E273" s="68">
        <f t="shared" si="10"/>
        <v>0</v>
      </c>
      <c r="F273" s="28">
        <v>41000</v>
      </c>
    </row>
    <row r="274" spans="1:6" x14ac:dyDescent="0.2">
      <c r="A274" s="26" t="s">
        <v>190</v>
      </c>
      <c r="B274" s="26"/>
      <c r="C274" s="41">
        <v>0</v>
      </c>
      <c r="D274" s="41">
        <v>60576</v>
      </c>
      <c r="E274" s="41"/>
      <c r="F274" s="41">
        <v>60576</v>
      </c>
    </row>
    <row r="275" spans="1:6" x14ac:dyDescent="0.2">
      <c r="A275" s="27" t="s">
        <v>191</v>
      </c>
      <c r="B275" s="27"/>
      <c r="C275" s="42">
        <v>0</v>
      </c>
      <c r="D275" s="42">
        <v>60576</v>
      </c>
      <c r="E275" s="42"/>
      <c r="F275" s="42">
        <v>60576</v>
      </c>
    </row>
    <row r="276" spans="1:6" x14ac:dyDescent="0.2">
      <c r="A276" s="2" t="s">
        <v>120</v>
      </c>
      <c r="B276" s="2" t="s">
        <v>5</v>
      </c>
      <c r="C276" s="33">
        <v>0</v>
      </c>
      <c r="D276" s="33">
        <v>60576</v>
      </c>
      <c r="E276" s="51"/>
      <c r="F276" s="28">
        <v>60576</v>
      </c>
    </row>
    <row r="277" spans="1:6" x14ac:dyDescent="0.2">
      <c r="A277" s="2" t="s">
        <v>128</v>
      </c>
      <c r="B277" s="2" t="s">
        <v>129</v>
      </c>
      <c r="C277" s="33">
        <v>0</v>
      </c>
      <c r="D277" s="33">
        <v>60576</v>
      </c>
      <c r="E277" s="51"/>
      <c r="F277" s="28">
        <v>60576</v>
      </c>
    </row>
    <row r="278" spans="1:6" x14ac:dyDescent="0.2">
      <c r="A278" s="6" t="s">
        <v>132</v>
      </c>
      <c r="B278" s="6" t="s">
        <v>133</v>
      </c>
      <c r="C278" s="33">
        <v>0</v>
      </c>
      <c r="D278" s="33">
        <v>60576</v>
      </c>
      <c r="E278" s="51"/>
      <c r="F278" s="28">
        <v>60576</v>
      </c>
    </row>
    <row r="279" spans="1:6" s="51" customFormat="1" x14ac:dyDescent="0.2">
      <c r="A279" s="6"/>
      <c r="B279" s="6"/>
      <c r="C279" s="33"/>
      <c r="D279" s="28"/>
      <c r="F279" s="33"/>
    </row>
    <row r="280" spans="1:6" s="51" customFormat="1" x14ac:dyDescent="0.2">
      <c r="A280" s="6"/>
      <c r="B280" s="6"/>
      <c r="C280" s="33"/>
      <c r="D280" s="28"/>
      <c r="F280" s="33"/>
    </row>
    <row r="281" spans="1:6" s="51" customFormat="1" x14ac:dyDescent="0.2">
      <c r="A281" s="6"/>
      <c r="B281" s="6"/>
      <c r="C281" s="33"/>
      <c r="D281" s="28"/>
      <c r="F281" s="33"/>
    </row>
    <row r="282" spans="1:6" s="51" customFormat="1" x14ac:dyDescent="0.2">
      <c r="A282" s="6"/>
      <c r="B282" s="6"/>
      <c r="C282" s="33"/>
      <c r="D282" s="28"/>
      <c r="F282" s="33"/>
    </row>
    <row r="284" spans="1:6" x14ac:dyDescent="0.2">
      <c r="A284" s="126" t="s">
        <v>169</v>
      </c>
      <c r="B284" s="126"/>
      <c r="C284" s="126"/>
      <c r="D284" s="126"/>
      <c r="E284" s="126"/>
      <c r="F284" s="126"/>
    </row>
    <row r="285" spans="1:6" x14ac:dyDescent="0.2">
      <c r="A285" s="10"/>
      <c r="B285" s="10"/>
      <c r="C285" s="10"/>
      <c r="D285" s="10"/>
      <c r="E285" s="10"/>
      <c r="F285" s="10"/>
    </row>
    <row r="286" spans="1:6" x14ac:dyDescent="0.2">
      <c r="A286" s="130" t="s">
        <v>199</v>
      </c>
      <c r="B286" s="131"/>
      <c r="C286" s="131"/>
      <c r="D286" s="131"/>
      <c r="E286" s="131"/>
      <c r="F286" s="131"/>
    </row>
    <row r="287" spans="1:6" s="51" customFormat="1" x14ac:dyDescent="0.2">
      <c r="A287" s="91"/>
      <c r="B287" s="92"/>
      <c r="C287" s="92"/>
      <c r="D287" s="92"/>
      <c r="E287" s="92"/>
      <c r="F287" s="92"/>
    </row>
    <row r="288" spans="1:6" x14ac:dyDescent="0.2">
      <c r="B288"/>
    </row>
    <row r="289" spans="1:6" x14ac:dyDescent="0.2">
      <c r="A289" s="126" t="s">
        <v>170</v>
      </c>
      <c r="B289" s="126"/>
      <c r="C289" s="126"/>
      <c r="D289" s="126"/>
      <c r="E289" s="126"/>
      <c r="F289" s="126"/>
    </row>
    <row r="290" spans="1:6" x14ac:dyDescent="0.2">
      <c r="A290" s="10"/>
      <c r="B290" s="10"/>
      <c r="C290" s="10"/>
      <c r="D290" s="10"/>
      <c r="E290" s="10"/>
      <c r="F290" s="10"/>
    </row>
    <row r="291" spans="1:6" x14ac:dyDescent="0.2">
      <c r="A291" s="130" t="s">
        <v>222</v>
      </c>
      <c r="B291" s="131"/>
      <c r="C291" s="131"/>
      <c r="D291" s="131"/>
      <c r="E291" s="131"/>
      <c r="F291" s="131"/>
    </row>
    <row r="292" spans="1:6" x14ac:dyDescent="0.2">
      <c r="A292" s="115" t="s">
        <v>224</v>
      </c>
      <c r="B292"/>
    </row>
    <row r="293" spans="1:6" x14ac:dyDescent="0.2">
      <c r="A293" s="93" t="s">
        <v>225</v>
      </c>
      <c r="B293"/>
      <c r="D293" s="48" t="s">
        <v>171</v>
      </c>
    </row>
    <row r="294" spans="1:6" x14ac:dyDescent="0.2">
      <c r="A294" s="93"/>
      <c r="B294"/>
      <c r="D294" s="48" t="s">
        <v>172</v>
      </c>
    </row>
  </sheetData>
  <mergeCells count="25">
    <mergeCell ref="A8:F9"/>
    <mergeCell ref="A7:F7"/>
    <mergeCell ref="A291:F291"/>
    <mergeCell ref="A134:F135"/>
    <mergeCell ref="A155:F156"/>
    <mergeCell ref="A184:F185"/>
    <mergeCell ref="A218:F219"/>
    <mergeCell ref="A289:F289"/>
    <mergeCell ref="A286:F286"/>
    <mergeCell ref="A22:B22"/>
    <mergeCell ref="A23:B23"/>
    <mergeCell ref="A24:B24"/>
    <mergeCell ref="A25:B25"/>
    <mergeCell ref="A284:F284"/>
    <mergeCell ref="A128:F128"/>
    <mergeCell ref="A132:F132"/>
    <mergeCell ref="A50:F50"/>
    <mergeCell ref="A2:F2"/>
    <mergeCell ref="A3:F3"/>
    <mergeCell ref="A5:F5"/>
    <mergeCell ref="A130:F130"/>
    <mergeCell ref="A26:B26"/>
    <mergeCell ref="A28:B28"/>
    <mergeCell ref="A49:F49"/>
    <mergeCell ref="A121:F121"/>
  </mergeCells>
  <pageMargins left="0.25" right="0.25" top="0.75" bottom="0.75" header="0.3" footer="0.3"/>
  <pageSetup orientation="landscape" horizontalDpi="300" verticalDpi="300" r:id="rId1"/>
  <headerFooter differentFirst="1" alignWithMargins="0">
    <oddFooter>&amp;C&amp;P</oddFoot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I. izmjene i dopune Proračuna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Gospić</dc:creator>
  <cp:lastModifiedBy>Gospić</cp:lastModifiedBy>
  <cp:lastPrinted>2020-02-07T10:41:28Z</cp:lastPrinted>
  <dcterms:created xsi:type="dcterms:W3CDTF">2019-10-14T13:02:41Z</dcterms:created>
  <dcterms:modified xsi:type="dcterms:W3CDTF">2020-02-07T10:45:08Z</dcterms:modified>
</cp:coreProperties>
</file>