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730"/>
  </bookViews>
  <sheets>
    <sheet name="troškovnik-kotlovnica"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437" i="1"/>
  <c r="F424"/>
  <c r="F272"/>
  <c r="F76"/>
  <c r="B144" l="1"/>
  <c r="B146"/>
  <c r="B145"/>
  <c r="F17" l="1"/>
  <c r="B254" l="1"/>
  <c r="B140"/>
  <c r="B139"/>
  <c r="B138"/>
  <c r="B137"/>
  <c r="B136"/>
  <c r="B135"/>
  <c r="B134"/>
  <c r="F88"/>
  <c r="F53"/>
  <c r="F27"/>
  <c r="F74"/>
  <c r="F72"/>
  <c r="F70"/>
  <c r="F68"/>
  <c r="F66"/>
  <c r="F51"/>
  <c r="F137" l="1"/>
  <c r="F508"/>
  <c r="F447"/>
  <c r="F445"/>
  <c r="F385"/>
  <c r="F269" l="1"/>
  <c r="F245" l="1"/>
  <c r="F170"/>
  <c r="F168"/>
  <c r="F167"/>
  <c r="F161"/>
  <c r="F162"/>
  <c r="F163"/>
  <c r="F164"/>
  <c r="F165"/>
  <c r="F166"/>
  <c r="F160"/>
  <c r="F38"/>
  <c r="F36"/>
  <c r="F34"/>
  <c r="F32"/>
  <c r="F529"/>
  <c r="F527"/>
  <c r="F525"/>
  <c r="F523"/>
  <c r="F521"/>
  <c r="F519"/>
  <c r="F517"/>
  <c r="F515"/>
  <c r="F506"/>
  <c r="F504"/>
  <c r="F502"/>
  <c r="F500"/>
  <c r="F499"/>
  <c r="F492"/>
  <c r="F490"/>
  <c r="F488"/>
  <c r="F486"/>
  <c r="F484"/>
  <c r="F482"/>
  <c r="F480"/>
  <c r="F478"/>
  <c r="F477"/>
  <c r="F474"/>
  <c r="F473"/>
  <c r="F470"/>
  <c r="F494" s="1"/>
  <c r="F469"/>
  <c r="F443"/>
  <c r="F441"/>
  <c r="F435"/>
  <c r="F456" s="1"/>
  <c r="F428"/>
  <c r="E431" s="1"/>
  <c r="F418"/>
  <c r="F416"/>
  <c r="F414"/>
  <c r="F412"/>
  <c r="F410"/>
  <c r="F408"/>
  <c r="F406"/>
  <c r="F404"/>
  <c r="F402"/>
  <c r="F400"/>
  <c r="F399"/>
  <c r="F396"/>
  <c r="F393"/>
  <c r="F391"/>
  <c r="F389"/>
  <c r="F387"/>
  <c r="F383"/>
  <c r="F382"/>
  <c r="F379"/>
  <c r="F377"/>
  <c r="F375"/>
  <c r="F374"/>
  <c r="F373"/>
  <c r="F370"/>
  <c r="F369"/>
  <c r="F368"/>
  <c r="F365"/>
  <c r="F363"/>
  <c r="F361"/>
  <c r="F360"/>
  <c r="F359"/>
  <c r="F356"/>
  <c r="F354"/>
  <c r="F352"/>
  <c r="F350"/>
  <c r="F348"/>
  <c r="F345"/>
  <c r="F342"/>
  <c r="F339"/>
  <c r="F336"/>
  <c r="F333"/>
  <c r="F330"/>
  <c r="F327"/>
  <c r="F324"/>
  <c r="F321"/>
  <c r="F318"/>
  <c r="F316"/>
  <c r="F314"/>
  <c r="F311"/>
  <c r="F306"/>
  <c r="F302"/>
  <c r="F300"/>
  <c r="F298"/>
  <c r="F296"/>
  <c r="F292"/>
  <c r="F290"/>
  <c r="F288"/>
  <c r="F286"/>
  <c r="F284"/>
  <c r="F281"/>
  <c r="F278"/>
  <c r="F275"/>
  <c r="F267"/>
  <c r="F243"/>
  <c r="F240"/>
  <c r="F237"/>
  <c r="F234"/>
  <c r="F247" s="1"/>
  <c r="F227"/>
  <c r="F225"/>
  <c r="F223"/>
  <c r="F221"/>
  <c r="F219"/>
  <c r="F205"/>
  <c r="F203"/>
  <c r="F201"/>
  <c r="F200"/>
  <c r="F199"/>
  <c r="F193"/>
  <c r="F191"/>
  <c r="F189"/>
  <c r="F187"/>
  <c r="F185"/>
  <c r="F183"/>
  <c r="F182"/>
  <c r="F178"/>
  <c r="F175"/>
  <c r="F128"/>
  <c r="F129" s="1"/>
  <c r="F146" s="1"/>
  <c r="F121"/>
  <c r="F122" s="1"/>
  <c r="F145" s="1"/>
  <c r="F112"/>
  <c r="F111"/>
  <c r="F110"/>
  <c r="F109"/>
  <c r="F101"/>
  <c r="F102" s="1"/>
  <c r="F140" s="1"/>
  <c r="F92"/>
  <c r="F90"/>
  <c r="F86"/>
  <c r="F81"/>
  <c r="F57"/>
  <c r="F55"/>
  <c r="F49"/>
  <c r="F47"/>
  <c r="F25"/>
  <c r="F23"/>
  <c r="F21"/>
  <c r="F19"/>
  <c r="F531" l="1"/>
  <c r="F537" s="1"/>
  <c r="E420"/>
  <c r="F449"/>
  <c r="F229"/>
  <c r="F254" s="1"/>
  <c r="F113"/>
  <c r="F511"/>
  <c r="F536" s="1"/>
  <c r="F454"/>
  <c r="F39"/>
  <c r="F135" s="1"/>
  <c r="F255"/>
  <c r="F171"/>
  <c r="F210" s="1"/>
  <c r="F144"/>
  <c r="F147" s="1"/>
  <c r="F93"/>
  <c r="F139" s="1"/>
  <c r="F28"/>
  <c r="F134" s="1"/>
  <c r="F58"/>
  <c r="F136" s="1"/>
  <c r="F535"/>
  <c r="F455"/>
  <c r="F82"/>
  <c r="F138" s="1"/>
  <c r="F206"/>
  <c r="F212" s="1"/>
  <c r="F457"/>
  <c r="F194"/>
  <c r="F211" s="1"/>
  <c r="F141" l="1"/>
  <c r="E539"/>
  <c r="E548" s="1"/>
  <c r="F214"/>
  <c r="F253" s="1"/>
  <c r="E256" s="1"/>
  <c r="E459"/>
  <c r="E547" s="1"/>
  <c r="E149" l="1"/>
  <c r="E545" s="1"/>
  <c r="E546"/>
  <c r="E550" l="1"/>
  <c r="E551" s="1"/>
  <c r="E552" s="1"/>
</calcChain>
</file>

<file path=xl/sharedStrings.xml><?xml version="1.0" encoding="utf-8"?>
<sst xmlns="http://schemas.openxmlformats.org/spreadsheetml/2006/main" count="811" uniqueCount="391">
  <si>
    <t>I/</t>
  </si>
  <si>
    <t>II/</t>
  </si>
  <si>
    <t>1.</t>
  </si>
  <si>
    <t>III/</t>
  </si>
  <si>
    <t>2.</t>
  </si>
  <si>
    <t>3.</t>
  </si>
  <si>
    <t>4.</t>
  </si>
  <si>
    <t>IV</t>
  </si>
  <si>
    <t>V/</t>
  </si>
  <si>
    <t>VI/</t>
  </si>
  <si>
    <t>VII/</t>
  </si>
  <si>
    <t>A/</t>
  </si>
  <si>
    <t>I</t>
  </si>
  <si>
    <t>II</t>
  </si>
  <si>
    <t>III</t>
  </si>
  <si>
    <t>V</t>
  </si>
  <si>
    <t>VI</t>
  </si>
  <si>
    <t>VII</t>
  </si>
  <si>
    <t>B/</t>
  </si>
  <si>
    <t>1.1.</t>
  </si>
  <si>
    <t>1.2.</t>
  </si>
  <si>
    <t>5.</t>
  </si>
  <si>
    <t>6.</t>
  </si>
  <si>
    <t>7.</t>
  </si>
  <si>
    <t>8.</t>
  </si>
  <si>
    <t>1.3.</t>
  </si>
  <si>
    <t>I.</t>
  </si>
  <si>
    <t>9.</t>
  </si>
  <si>
    <t>10.</t>
  </si>
  <si>
    <t>II.</t>
  </si>
  <si>
    <t>III.</t>
  </si>
  <si>
    <t>IV.</t>
  </si>
  <si>
    <t xml:space="preserve"> </t>
  </si>
  <si>
    <t>C/</t>
  </si>
  <si>
    <t>A/ GRAĐEVINSKI RADOVI</t>
  </si>
  <si>
    <t>PRIPREMNI RADOVI</t>
  </si>
  <si>
    <t>Izrada, dobava i postava natpisne ploče sa podacima o građevini, investitoru, građevinskoj dozvoli, projektantu, nadzoru, izvođaču.</t>
  </si>
  <si>
    <t>Izrada elaborata iskolčenja građevine i izrada nanosne skele.</t>
  </si>
  <si>
    <t>Geodetsko praćenje radova</t>
  </si>
  <si>
    <t>UKUPNO ZEMLJANI RADOVI:</t>
  </si>
  <si>
    <t>ZEMLJANI RADOVI</t>
  </si>
  <si>
    <t>BETONSKI I ARMIRANOBETONSKI RADOVI</t>
  </si>
  <si>
    <t>GORNJI STROJ</t>
  </si>
  <si>
    <t>Obuhvaćen je sav materijal, rad i alat na izradi sloja kao i sva potrebna tekuća i kontrolna ispitivanja s izradom atesta za dokaz kvalitete ugrađenog sloja.</t>
  </si>
  <si>
    <t>IZOLATERSKI RADOVI</t>
  </si>
  <si>
    <t>Dobava materijala te polaganje hidroizolacije bitumenskim trakama za zavarivanje ispod poda podruma, zidova i stropne ploče. U cijenu stavke ulazi i oblaganje vanjskih zidova čepastom folijom.</t>
  </si>
  <si>
    <t>ZIDARSKI RADOVI</t>
  </si>
  <si>
    <t>Čišćenje objekta u toku građevinskih radova te prije primopredaje objekta.</t>
  </si>
  <si>
    <t>UKUPNO ZIDARSKI RADOVI:</t>
  </si>
  <si>
    <t>B/ OBRTNIČKI RADOVI</t>
  </si>
  <si>
    <t xml:space="preserve">BRAVARIJA </t>
  </si>
  <si>
    <t>SOBOSLIKARSKO-LIČILAČKI RADOVI</t>
  </si>
  <si>
    <t>Radovi se moraji izvesti u skladu s važećim propisima i normama. Sav upotrebljen materijal mora odgovarati važećim normama. Poštovati upute proizvođača materijala. U odabranim sistemima zaštite materijali po svojim tehničkim karakteristikama moraju biti takovi da je svaki naneseni sloj dobra podloga za naredni sloj. Zbog toga za jedan sistem treba potrebiti proizvode jednog proizvođača. U opisima su date kemijsko fizikalne baze na osnovu kojih je materijal izrađen. Mogu se birati materijali bilo kojeg proizvođača ako imjau kemijsko fizikalnu bazu istovjetno onoj iz opisa. Komercijalni naziv jednog iz palete mogućih proizvoda dat je u opisu stavke samo radi lakšeg snalaženja pri nabavi materijala. Kod upotrebe otrovnih i zapaljivih materijala obavezna je primjena propisanih zaštitinih mjera.</t>
  </si>
  <si>
    <t xml:space="preserve">Gletanje 2x te bojanje stropova i zidova, poludisperzivnim bojama u tonu po izboru investitora. </t>
  </si>
  <si>
    <t>KERAMIČARSKI RADOVI</t>
  </si>
  <si>
    <t>Keramičarski radovi podrazumjevaju dobavu i postavu keramičkih pločica na zidne i podne obloge. Radovi se moraju izvesti u skladu s važećim propisima i standardima. Sav upotrebljen materijal mora odgovarati važećim standardima. Poštivati upute proizvođača materijala. Keramičke pločice u pogledu fizičko kemijskih osobina moraju imati minimum kvalitete.</t>
  </si>
  <si>
    <t>Jedinična cijena obuhvaća nabavu materijala,  otklanjanje nedostataka i čišćenje otpadaka nastalih pri izvođenju keramičarskih radova. Obračun po jedinici mjere koja je određena za svaku stavku.</t>
  </si>
  <si>
    <t>Dobava i postavljanje podnih protukliznih pločica A kvalitete, ljepljenjem odgovarajućim ljepilom na pripremljenu podlogu točno po uputi proizvođača. Dimenzija pločica kao i način slaganja po izboru investitora.  U stavku je uključen sav potrebni podni profil kod sudara dvije vrste poda. Pločice se postavljaju u podrumu.Uključen sokl.</t>
  </si>
  <si>
    <t>REKAPITULACIJA GARĐEVINSKO-OBRTNIČKIH RADOVA</t>
  </si>
  <si>
    <t>GRAĐEVINSKI RADOVI:</t>
  </si>
  <si>
    <t>UKUPNO A:</t>
  </si>
  <si>
    <t>OBRTNIČKI RADOVI:</t>
  </si>
  <si>
    <t>UKUPNO B:</t>
  </si>
  <si>
    <t>GRAĐEVINSKO - OBRTNIČKI RADOVI</t>
  </si>
  <si>
    <t>ELEKTROINSTALACIJE</t>
  </si>
  <si>
    <t>INSTALACIJE JAKE STRUJE</t>
  </si>
  <si>
    <t>Cijenom za svaku točku ovog troškovnika obuhvatiti dobavu, montažu i spajanje, a po potrebi i uzemljenje, te dovođenje stavke u stanje potpune funkcionalnosti. U cijenu je potrebno ukalkulirati sav potrebni spojni, montažni materijal za potpuno funkcioniranje stavke. Radeći ponudu treba se pridržavati važečih propisa i normi. Kod izvođenja elektroinstalacije voditi računa o usklađenosti elektromontažnih i ostalih radova.</t>
  </si>
  <si>
    <t>RAZVODNI ORMAR</t>
  </si>
  <si>
    <t xml:space="preserve">Dobava, montaža i spajanje u postojeći razvodni ormar opreme:
</t>
  </si>
  <si>
    <t>FID sklopka 63/0,03A/4P</t>
  </si>
  <si>
    <t>ZAŠTITNI PREKIDAČ B10/1</t>
  </si>
  <si>
    <t>ZAŠTITNI PREKIDAČ C10/1</t>
  </si>
  <si>
    <t>ZAŠTITNI PREKIDAČ C16/1</t>
  </si>
  <si>
    <t>ZAŠTITNI PREKIDAČ C25/3</t>
  </si>
  <si>
    <t>ZAŠTITNI PREKIDAČ D32/3</t>
  </si>
  <si>
    <t>utičnica za montažu na ormar, 400/240V, 16A</t>
  </si>
  <si>
    <t>utičnica za montažu na ormar, 240V, 16A</t>
  </si>
  <si>
    <t>Ostali sitni nespecificirani materijal, kompletno. Cijena komplet izvedenog razdjelnika sa montažom i spajanjem na objektu, te isporukom shemom spajanja izvedenog stanja</t>
  </si>
  <si>
    <t>INSTALACIJE RASVJETE I TEHNOLOŠKIH PRIKLJUČAKA</t>
  </si>
  <si>
    <t xml:space="preserve"> prekidač obični (n/ž) </t>
  </si>
  <si>
    <t xml:space="preserve"> prekidač za uklj. ventilatora, (n/ž)</t>
  </si>
  <si>
    <t>Izvedba izvoda za napajanje ventilatora i dovođenje u funkciju istog</t>
  </si>
  <si>
    <t>Dobava, polaganje i spajanje voda P 10mm2 za uzemljenje nove opreme u kotlovnici na postojeću sabirnicu za izjednačenje potencijala</t>
  </si>
  <si>
    <t>KABELI I PRIBOR</t>
  </si>
  <si>
    <t>Nabava, polaganje i spajanje vodova, uključivo plastične cijevi, kutije i prateći pribor, ovjesni i montažni materijal:</t>
  </si>
  <si>
    <t>PP00-Y 5x10mm2</t>
  </si>
  <si>
    <t>PP00-Y 5x2,5mm2</t>
  </si>
  <si>
    <t>PP00-Y 3x1,5mm2</t>
  </si>
  <si>
    <t>Dobava, montaža i spajanje sitnog montažnog materijala</t>
  </si>
  <si>
    <t>IZJEDNAČENJE POTENCIJALA</t>
  </si>
  <si>
    <t>Izvedba spoja temeljnog uzemljivača na traku za izjednačenje potencijala u kotlovnici trakom Fe/Zn 25x3mm</t>
  </si>
  <si>
    <t>Izvedba spoja trake međusobno po objektu, križnom spojn. N.B4.936, uklj. olovne pločice 50x50x5mm.</t>
  </si>
  <si>
    <t>Dobava, montaža i spajanje trake Fe/Zn 25x4mm za izjednačenje potencijala u kotlovnici. Traku položiti na zidne nosače u kotlovnici na visinu +0,5m</t>
  </si>
  <si>
    <t xml:space="preserve">Dobava, montaža i spajanje nosača trake Fe/Zn </t>
  </si>
  <si>
    <t>Ispitivanje instalacije i reviziona knjiga, atesti i ispitni protokol.</t>
  </si>
  <si>
    <t>OSTALI RADOVI</t>
  </si>
  <si>
    <t>Ispitivanje električne instalacije jake struje i izdavanje atesta</t>
  </si>
  <si>
    <t>STROJARSKE INSTALACIJE</t>
  </si>
  <si>
    <t>KOTLOVNICA I OPREMA SPREMIŠTA BIOMASE</t>
  </si>
  <si>
    <t>Kontrola akumulatora topline u dvije točke:
Kontrola omogućava pokretanje kotla prema temperaturi spremnika.
Ovisno o potrebama, kotao djeluje u željenom načinu preko spremnika.</t>
  </si>
  <si>
    <t>AUTOMATSKA DOPREMA SJEČKE/PELETA PUŽEMA</t>
  </si>
  <si>
    <t xml:space="preserve">Dodatni elektro pogon sa aksom i  mješalicom - cirkulacijska se količina može zakretati bez punjenja kotla i bez rada puža.
</t>
  </si>
  <si>
    <t>Dodatni puž za transport sječke od presipa do kotla – fi 150, dužine 330 cm, sa senzorom razine nivoa.</t>
  </si>
  <si>
    <t>Čelični poklopac otvora spremišta dim. 3500x1500 mm od čeličnog lima d=8 mm sa rebrastim ojačanjima od čeličnog lima d=8 mm s 3 otvora dim 1000x1200 mm za ugradnju al.poklopaca.</t>
  </si>
  <si>
    <t>Ø 35x1,5 mm</t>
  </si>
  <si>
    <t>Ø 22x1,2 mm</t>
  </si>
  <si>
    <t>Ø 12x1 mm</t>
  </si>
  <si>
    <t>Kuglasta slavina NP 6 za toplu vodu na navoj</t>
  </si>
  <si>
    <t>NO32</t>
  </si>
  <si>
    <t>NO20</t>
  </si>
  <si>
    <t>NO15</t>
  </si>
  <si>
    <t xml:space="preserve">Odbojna klapna NP 6 na navoj </t>
  </si>
  <si>
    <t>Slavina za punjenje i pražnjenje NO 20</t>
  </si>
  <si>
    <t>Zaporno-regulacijski ventil NP 6 navoj</t>
  </si>
  <si>
    <t>NO25</t>
  </si>
  <si>
    <t>Aparat za početno gašenje požara</t>
  </si>
  <si>
    <t>S-6</t>
  </si>
  <si>
    <t>CO2-5</t>
  </si>
  <si>
    <t>Gumeno crijevo NO 20 s holenderima</t>
  </si>
  <si>
    <t>Dvostruko ličenje kola armature u laku topla voda - polaz crveno, topla voda - povrat plavo.</t>
  </si>
  <si>
    <t>Obilježavanje cjevovoda i komandnog ormara plastičnim natpisom.</t>
  </si>
  <si>
    <t>DIMOVODNI SUSTAV</t>
  </si>
  <si>
    <t>MJERENJA,ISPITIVANJA I IZDAVANJA ATESTA</t>
  </si>
  <si>
    <t>DEMONTAŽA POSTOJEĆE OPREME</t>
  </si>
  <si>
    <t>VODOVOD</t>
  </si>
  <si>
    <t xml:space="preserve">Dobava i montiranje poc. tlačnih cijevi i fitinga. 
Cijevi koje se polažu u zemlji izolirati vrućim premazom bitumena (resitol) i omotati dekorodal trakom, odnosno cijevi tople vode i regulacije izolirati mineralnom vunom 30 mm, te omotati dekorodal trakom. 
Svi izlazi instalacije iz zida moraju biti sakriveni rozetom. Pričvrščenje cijevi vršiti pomoću kuka i obujmica na razmacima od 2 m te kod svakog ogranka. 
Nije dozvoljeno savijanje cijevi. Po završenoj montaži vodove treba ispitati na tlak od 15 bara (15 kp/cm2).
Obračun po m' montirane cijevi prema profilu s izolacijom.
</t>
  </si>
  <si>
    <t>- cijevi u zemlji i u nasipu:</t>
  </si>
  <si>
    <t>ø 50 mm</t>
  </si>
  <si>
    <t>ø 20 mm</t>
  </si>
  <si>
    <t>Dobava i montiranje mjedenog protoćnog ventila s ispusnom slavinom, komplet. Ventili se montiraju na priključku usponskih vodova i kod vodomjera, a u skladu s monterskim shemama vodovoda. Obračun po komadu prema profilu.</t>
  </si>
  <si>
    <t>Dobava i montiranje EC zaštite od povratnog toka vode.</t>
  </si>
  <si>
    <t>Ispitivanje instalacije na tlak od 15 bara i dezinfekcija cjevovoda otopinom klora.</t>
  </si>
  <si>
    <t xml:space="preserve">Izvedba priključka hidrantske vode. U stavku ulazi iskop zemlje, dobava i montaža cjevovoda sa svim brtvenim materijalom i potrebnim fitinzima, armaturom, izoliranjem, ispitivanjem, zatrpavanjem rova te odvoz preostalog materijala te dovođenje terena u prvobitno stanje.
Obračun po komadu komplet izvedenog priključka.
</t>
  </si>
  <si>
    <t>Dobava i ugradnja zidnog protupožarnog hidranta u ormariću veličine 50 x 50 cm obojenog crvenom bojom i označenog slovom "H", a sadrži slijedeći komplet vatrogasnog pribora: požarni hidrantski ventil f 50 mm, nesagorivo vatrogasno tlačno crijevo dužine 20 m, spojnica i vatrogasna mlaznica sa ventilom. Ormarić se ugrađuje na zid objekta.</t>
  </si>
  <si>
    <t xml:space="preserve">Funkcionalno ispitivanje unutarnje hidrantske mreže.
Obračun po komplet ispitane mreže.
</t>
  </si>
  <si>
    <t>KANALIZACIJA</t>
  </si>
  <si>
    <t xml:space="preserve">Φ 110 mm             </t>
  </si>
  <si>
    <t xml:space="preserve">Φ 32 mm             </t>
  </si>
  <si>
    <t>Dobava donos i ugradba vindabone. U stavku ulazi i slavina za hladnu vodu sa holenderom i sifonom. Obračun po komadu komplet ugrađene vindabone.</t>
  </si>
  <si>
    <t>GRAĐEVINSKI RADOVI</t>
  </si>
  <si>
    <t xml:space="preserve">Iskop zemlje, bez obzira na kategoriju, rovova za polaganje vodovoda s planiranjem dna rova, zatrpavanjem cijevi uz nabijanje, odvoz i razastiranje preostalog materijala. 
Obračun po m3 
</t>
  </si>
  <si>
    <t>Izrada pješčane posteljice i nadsloja debljine 10 cm za ležaj cijevi vodovoda i kanalizacije.</t>
  </si>
  <si>
    <t>Zatrpavanje rova i oko šahtova nakon montaže i zasipavanje cjevovoda zamjenskim materijalom uz nabijanje u slojevima od 20 cm laganim ručnim nabijačima. Obračun sve kompletno po m3 ugrađenog materijala.</t>
  </si>
  <si>
    <t>Dovođenje poda (terena) u prvobitno stanje. Obračun po m2  kompletno uređenog poda</t>
  </si>
  <si>
    <t>INSTALACIJE VODOVODA I ODVODNJE</t>
  </si>
  <si>
    <t>kom</t>
  </si>
  <si>
    <t>m2</t>
  </si>
  <si>
    <t>m3</t>
  </si>
  <si>
    <t>kompl</t>
  </si>
  <si>
    <t>kg</t>
  </si>
  <si>
    <t>Kom</t>
  </si>
  <si>
    <t>m</t>
  </si>
  <si>
    <t>m'</t>
  </si>
  <si>
    <r>
      <t>m</t>
    </r>
    <r>
      <rPr>
        <vertAlign val="superscript"/>
        <sz val="10"/>
        <rFont val="Verdana"/>
        <family val="2"/>
        <charset val="238"/>
      </rPr>
      <t>3</t>
    </r>
  </si>
  <si>
    <r>
      <t>m</t>
    </r>
    <r>
      <rPr>
        <vertAlign val="superscript"/>
        <sz val="10"/>
        <rFont val="Verdana"/>
        <family val="2"/>
        <charset val="238"/>
      </rPr>
      <t>2</t>
    </r>
  </si>
  <si>
    <t>Količina</t>
  </si>
  <si>
    <t>Ukupno</t>
  </si>
  <si>
    <t>UKUPNO PRIPREMNI RADOVI:</t>
  </si>
  <si>
    <t>UKUPNO GORNJI STROJ:</t>
  </si>
  <si>
    <t>Izolaterski radovi podrazumjevaju izradu hidroizolacija, parnih brana, termoizolacija podova i stropa i vanjskih zidova i unutarnjih zidova, zvučnih izolacija i postavu raznih folija.
Jedinična cijena obuhvaća nabavu matrijala ukljičivši transport do gradilišta, skladištenje materijala i manipulaciju matrijalom na gradilištu, radne skele, izvođenje radova, popravak loše izvedenih radova i čišćenje prostora nakon završetka pojedinih radova. Obračun po m2 izoliranog poda.</t>
  </si>
  <si>
    <t>UKUPNO IZOLATERSKI RADOVI:</t>
  </si>
  <si>
    <t>R.
br.</t>
  </si>
  <si>
    <t>NAPOMENA: U cijeni bravarskih radova uračunato i ličenje bravarskih stavaka: temeljni antikorozivni premaz, kitanje pukotina, ličenje uljenom ili sintetičkom bojom.</t>
  </si>
  <si>
    <t>Radovi na prespajanju i rekonstrukciji postojećeg ormara kotlovnice</t>
  </si>
  <si>
    <t>Dobava, montaža nadgradnog rasvjetnog tijela s direktnom svjetlosnom distribucijom, kućišta izrađenog od bijelog PC otpornog na udarce i UV stabiliziranog, samogasivog polikarbonatnog difuzora sa unutarnjom prizmatičnom strukturom otpornog na udarce. Stupanj zaštite IP66ik08.
Rasvjetno tijelo sa svim montažnim priborom i elementima te izvorima svjetlosti 3000°K .
Oznaka u projektu "S1"</t>
  </si>
  <si>
    <t>Dobava, montaža i spajanje elektroinstal. mikro materijala, uključivo plast. kutije za svaku stavku, bijele boje.</t>
  </si>
  <si>
    <t>Izvedba trofaznog izvoda za napajanje pump eksp. posude i dovođenje u funkciju istih</t>
  </si>
  <si>
    <t>Izvedba trofaznog izvoda iz poda za napajanje  toplovodnog kotla na sječke i dovođenje u funkciju istog.</t>
  </si>
  <si>
    <t xml:space="preserve">Dobava i montaža mase za brtvljenje prodora veličine 0,25 m2 na granici protupožarnih sektora.
</t>
  </si>
  <si>
    <t>Jedinica
mjere</t>
  </si>
  <si>
    <t xml:space="preserve">Dobava materijala te zidanje zida od blok opeke d= 25 cm u  produžnom mortu. 
(nakon demontaže zida za unos opreme) </t>
  </si>
  <si>
    <t>UKUPNO BRAVARIJA:</t>
  </si>
  <si>
    <t>Naziv proizvoda-tip:
Proizvođač:</t>
  </si>
  <si>
    <t>Protupanična svjetiljka svjetiljka u pripravnom spoju, EM 3H, 8W, sa naljepnicom IZLAZ, oznaka u projektu P1.</t>
  </si>
  <si>
    <t xml:space="preserve">Dobava, isporuka, montaža vodotjesnog podnožja za sirenu za vanjsku upotrebu. 
</t>
  </si>
  <si>
    <t>UKUPNO ELEKTROINSTALACIJE:</t>
  </si>
  <si>
    <t>Kotlovsko postrojenje na bio masu namjenjeno za loženje na sječku / pelete. 
Kotlovsko postrojenje (kotlovnica) sastoji se od: kotlovskog tijela izoliranog, pužnog dozatora s direktnim pogonom preko vratila, ventilatora propuha s regulatorom broja okretaja, ventilatora primarnog i sekundarnog zraka s regulatorom broja okretaja, sigurnosnog graničnika temperature, čistača izmjenjivača topline s turbolatorima, zaštite od povrata plamena (RSE) s presipnim kanalom direktno kroz protupožarnu zaklopku u dozirni pužni transp., 
Kotao mora imati: automatsko paljenje biomase generatorom vručeg zraka, automatski odvoz pepela iz ložišnog prostora, automatski odvoz letećeg pepela, set za čišćenje, integriranu mikroprocesorsku upravljačka jedinicu, ekran na dodir(u boji i na HR jeziku).
U isporuku mora biti uključena: regulacija sagorijevanja, regulacija izgaranja lambda sondom (upravlja zrakom za izgaranje i dovodom goriva), regulacija podtlaka, regulacija za spremnik (pripremu tople vode), regulacija akumulacije topline, upravljanje za podizanje temperature povrata.</t>
  </si>
  <si>
    <t>Nadogradnja na kontrolu od pet točaka akumulatora topline. Precizno upravljanje s ukupno pet senzora.</t>
  </si>
  <si>
    <t>2.1.</t>
  </si>
  <si>
    <t>2.2.</t>
  </si>
  <si>
    <t>2.3</t>
  </si>
  <si>
    <t>2.4</t>
  </si>
  <si>
    <t>1.1</t>
  </si>
  <si>
    <t>1.4.</t>
  </si>
  <si>
    <t>1.5.</t>
  </si>
  <si>
    <t>1.6.</t>
  </si>
  <si>
    <t>1.7.</t>
  </si>
  <si>
    <t>1.8.</t>
  </si>
  <si>
    <t>1.9.</t>
  </si>
  <si>
    <t>1.10.</t>
  </si>
  <si>
    <t xml:space="preserve">Pod skladišta biomase
Izrađen je od čelične podkonstrukcije, a popločen je vodootpornom drvenom pločom, debljine 25 mm.  Vijcima pričvršćeni na čeličnu podkonstrukciju. Čelična podkonstrukcija je izrađena od četverokutnih cijevi 60x60 mm na udaljenosti između nosača otprilike 500 mm, zaštita protiv korozije A=25m2.
</t>
  </si>
  <si>
    <t>3.1.</t>
  </si>
  <si>
    <t xml:space="preserve">Spremnik s ugrađenom gravitacijskom crpkom za raslojavanje topline u vodi. Namijenjen je za sva postrojenja s vodom kao ogrjevnim medijem. Povećava zapreminu ogrjevne vode, a time i ekonomičnost i životni vijek postrojenja, a također utječe i na smanjenje emisije štetnih plinova. Izmjenjivač i spremnik od kvalitetnog S235JR ili jednakovrijedno. Spremnik s vanjske strane ima osnovnu korozionu zaštitu. Spremnik ogrjevne tople vode izveden je sa svim potrebnim priključcima za polaz i povrat grijanja, spoj u baterije, Za prihvat osjetnika postoje čahure.
</t>
  </si>
  <si>
    <t xml:space="preserve">Izolacija za PUB 800 - 5000 litara sastoji se od PU tvrde pjene debljine 100 mm i jednog omotača.
</t>
  </si>
  <si>
    <t>Izolacija za spremnik od minimalno 2200 litara</t>
  </si>
  <si>
    <t>Sigurnosna grupa: sigurnosni ventil 3 bara - 1 kom; tlačni prekidači</t>
  </si>
  <si>
    <t>1.11.</t>
  </si>
  <si>
    <t>4.1.</t>
  </si>
  <si>
    <t>Montaža postrojenja</t>
  </si>
  <si>
    <t>Puštanje u pogon i obuka za rukovanje i održavanje kotla. Puštanje u pogon podrazumijeva isključivo kotao i isporučene komponente kotla.</t>
  </si>
  <si>
    <t>Ionski omekšivač vode koji se sastoji od minimalno jednog ionskog filtera za protok od 1,5 do 2 m3/h. Uključivo posuda za sol, zaporna armatura sa cjevovodom, mjerač protoka i prenosivi uređaj za mjerenje omekšane vode.  Filteri se isporučuju s punjenjem ionske mase, a dimenzionirani su tako da se postigne optimum između količine obrađene vode i vremena između dvije regeneracije.  Filter je izveden od čeličnog lima u potpuno zavarenoj izvedbi ili nehrđajučeg čelika. Cjevovod je izveden iz pocinčanih cijevi.</t>
  </si>
  <si>
    <t>Osnovni set regulacije za 2 miješajuća kruga i 1 direktni krug grijanja – regulacija za duplex crpke</t>
  </si>
  <si>
    <t>Proširenje regulacije za 1 miješajući krug grijanja– regulacija za duplex crpke</t>
  </si>
  <si>
    <t>Ekspanzijska membranska posuda sadržaja 18 litara 10 bar sa sigurnosnim ventilom NO 15</t>
  </si>
  <si>
    <t>Radijalni cijevni ventilator za ugradnju u limeni spiro kanal, uključivo s jedrenim platnima i montažnim konzolama. Sve atestirano.
Kućište od visokokvalitetne, nelomljive i antistatičke plastike. Površinski otpor manji od 1 GOhm.
Zaštita od eksplozije E Exe II 2G ili jednakovrijedno.
Minimalni volumen: 300 m3/h</t>
  </si>
  <si>
    <t xml:space="preserve">Fiksna ventilacijska žaluzina. Izrađena od aluminijskog lima sa pocinčanom žičanom mrežicom na stražnjoj strani.
Minimalne dimenzije: 180x200 mm
</t>
  </si>
  <si>
    <t>Fiksna ventilacijska žaluzina. Izrađena od pocinčanog čeličnog lima sa pocinčanom žičanom mrežicom na stražnjoj strani.
Minimalne dimenzije: 600x500 mm</t>
  </si>
  <si>
    <t xml:space="preserve">Kombinirano-pretlačna ventilacijska žaluzina.
Minimalne dimenzije: 400x300 mm
</t>
  </si>
  <si>
    <t xml:space="preserve">Ventilacijska rešetka od eloksiranog aluminija. 
Min. dimenzije: 500x120 mm
</t>
  </si>
  <si>
    <r>
      <t xml:space="preserve">Spiro cijevi sa fazonskim komadima i spojnim priborom </t>
    </r>
    <r>
      <rPr>
        <sz val="10"/>
        <rFont val="Calibri"/>
        <family val="2"/>
        <charset val="238"/>
      </rPr>
      <t>Ø</t>
    </r>
    <r>
      <rPr>
        <sz val="10"/>
        <rFont val="Verdana"/>
        <family val="2"/>
        <charset val="238"/>
      </rPr>
      <t xml:space="preserve">200
</t>
    </r>
  </si>
  <si>
    <t>Poklopac dvostruke izvedbe za otvor spremišta vanjski izrađen iz al.rebrastog lima d=5/4 mm, a unutarnji d=3 mm ,dim.1100x1300 mm u kompletu s mehanizmom za zaustavljanje poklopca u otvorenom položaju i lokotom za zaključavanje poklopca.</t>
  </si>
  <si>
    <t>Bakrene cijevi u kompletu s potrebnim fitinzima i MS prijelazima</t>
  </si>
  <si>
    <t xml:space="preserve">Kuglasta slavina NP 6 za toplu vodu s prirubnicama, protuprirubnicama,brtvilom, vijcima i maticama NO 100 
</t>
  </si>
  <si>
    <t xml:space="preserve">Lijevano željezni hvatač nečistoće NP 6 za toplu vodu s prirubnicama, protuprirubnicama,brtvilom,vijcima i maticama NO 100
</t>
  </si>
  <si>
    <t xml:space="preserve">Regulacijsko-zaporni ventil NP 6 za toplu vodu s prirubnicama,protuprirubnicama, brtvilom,vijcima i maticama NO100 </t>
  </si>
  <si>
    <t>Termomanometar kotlovski 0-120° C i 0-6 bar</t>
  </si>
  <si>
    <t xml:space="preserve">Termometar sa skalom od 0-100° C u mesinganom tuljku.
- kutni
</t>
  </si>
  <si>
    <t xml:space="preserve">Dimnjača unutarnjeg promjera * 300 mm i vanjskog Ø 350 mm izrađena iz čeličnog lima debljine 4 mm sa poklopcima za čišćenje na koljenu, te leptirom za prigušenje s ručkom i učvršćivačem.
</t>
  </si>
  <si>
    <t xml:space="preserve">Troputni termoregulator - automatski termostatski miješajući ventil </t>
  </si>
  <si>
    <t xml:space="preserve">Kutni sigurnosni ventil NO 40 NP 16 (baždareni na tlak 3,3 bar)
</t>
  </si>
  <si>
    <t>Jednostruko ličenje cijevi, pričvrsnica, konzola, ovjesnica, temeljnom bojom</t>
  </si>
  <si>
    <t>Dvostruko ličenje neizoliranih cijevi, konzola, ovjesnica i dr. bijelim lakom otpornim na toplinu</t>
  </si>
  <si>
    <t xml:space="preserve">Dvostruko ličenje dimnjače kotlovskom bojom.
</t>
  </si>
  <si>
    <t xml:space="preserve">Izolacija razvoda cijevi u kotlovnici i dimnjače staklenom vunom debljine do NO 40 –40 mm iznad - 60 mm, dimnjače –100 mm i aluminijskim limom.
</t>
  </si>
  <si>
    <t xml:space="preserve">Konzole za pričvršćenje dimnjaka u zid iz čeličnih profila L40x40x4
</t>
  </si>
  <si>
    <t xml:space="preserve">Ispitivanja hladne i tlačne probe instalacije grijanja, mjerenje mikroklime te ishođenje odgovarajućih atesta i uvjerenja o kvaliteti, garancijski listovi i tehnička dokumentacija s podacima o uređajima.
</t>
  </si>
  <si>
    <t>Izrada priključka na postojeći interni vodovod za sanitarnu vodu.U stavku ulazi rezanje cjevovoda, izrada priključka i dovođenje terena u prvobitno stanje. Obračun po komadu komplet izvedenog priključka sa svim potrebnim materijalom i radom.</t>
  </si>
  <si>
    <t>Izvedba priključka opreme za hladnu vodu.
Obračun po komadu komplet izvedenog priključka.</t>
  </si>
  <si>
    <t xml:space="preserve">Kvalitetno ispitivanje voda nakon montaže kompletne opreme i izdavanje atesta o kvaliteti.
Obračun po komplet ispitane vode.
</t>
  </si>
  <si>
    <t>Dobava, donos i ugradba rešetke dimenzija 100/100 cm sa slivnikom. 
Obračun po komadu komplet ugrađene rešetke sa svim spojnim materijalom.</t>
  </si>
  <si>
    <t>Probijanje otvora u postojećem armiranobetonskom revizionom oknu za spoj odvodnje kotlovnice sa izradom priključka na okno koje je sastavni dio projektne dokumentacije.
Kod radova potrebno je paziti da se ne ošteti postojeća kanalizacija.
U cijenu uključiti utovar, prijevoz, istovar, razastiranje i ugradnja na deponiji porušenog materijala.
Obračun po komadu izvedenog spojana reviziono okno.</t>
  </si>
  <si>
    <t>Dobava, donos i ugradba betona za izradu priključnog vodovodnog okna iz betona C 25/30 vel. 80/80/200 cm.
Obračun po komadu komplet izvedenog okna sa poklopcem, stupaljkama i svom opremom.</t>
  </si>
  <si>
    <t>Dobava, donos i ugradba betona za izradu prepumpnog okna 80/80 sa poklopcem i stupaljkama. Okno vodonepropusno. 
Obračun po komadu komplet izvedenog okna.</t>
  </si>
  <si>
    <t>Izrada, dobava i postava privremene ograde gradilišta sa potrebnim ulaznim kapijama od materijala po izboru izvođača radova.
Obračun po metru dužnom.</t>
  </si>
  <si>
    <t>kpl</t>
  </si>
  <si>
    <t>Čišćenje gradilišta od raslinja: trave, grmlja i žbunja.
Obračun po metru kvadratnom očišćene površine.</t>
  </si>
  <si>
    <t>Skidanje humusa u sloju debljine 20 cm, utovar na prijevozno sredstvo i odvoz na obližnju deponiju u krugu od 15 km.
Obračun se vrši po metru kubnom.</t>
  </si>
  <si>
    <t>Strojni široki iskop  zemlje na cijeloj površini  objekta (iskop do kote -0,80 m), uračunato osiguranje iskopa. Otkopani materijal prevesti na deponiju u krugu do 15 km, a dio odgovarajućeg materijala koristiti za kasniju nivelaciju terena van gabarita objekta.
Obračun se vrši po metru kubnom.</t>
  </si>
  <si>
    <t>Zatrpavanje oko temelja materijalom iz iskopa I-III kategorije, uz grubo poravnanje nivelete, u slojevima do 30 cm, nabijanjem do modula stišljivosti M=15,0 N/cm2.
Obračun se vrši po metru kubnom zbijenog materijala.</t>
  </si>
  <si>
    <t>Izrada nasipa u objektu između podrumskih zidova dobavljenim šljunkom prirodne granulacije, u slojevima modula stišljivosti M=15,0 N/cm2.
Obračun se vrši po metru kubnom zbijenoga materijala</t>
  </si>
  <si>
    <t>Jedinična cijena za betonske radove obuhvaća nabavu komponenti i izradu betona, armaturu prema projektu od betonskog čelika B 500B (rebrasta armatura i zavarene mreže), troškove ispitivanja betona, oplatu i radnu skelu, transport, ugradnja i njegu betona, popravke loše izvedenih dijelova i zatvaranje rupa od spona oplate, skupljanje otpadaka i čišćenje radnog prostora. U cijeni su uključeni svi posredni i neposredni troškovi za rad i materijal, transport, alat i građevinske strojeve.</t>
  </si>
  <si>
    <t>Izrada armiranobetonske ploče u zemlji, marke betona C25/30, ugradba u konstrukciju i zaštita.
Obračun po metru kubnom ugrađenog betona.</t>
  </si>
  <si>
    <t>IZVEDBA ZAVRŠNOG SLOJA PREMA SKLADIŠTU SJEČIKE/BIOMASE</t>
  </si>
  <si>
    <t>Priprema posteljice do postizanja potrebne zbijenosti Ms=25MN/m2
Obračun po metru kvadratnom pripremljene posteljice.</t>
  </si>
  <si>
    <t>Izrada mehanički zbijenog nosivog sloja debljine 25 cm, granulacije 0-32 mm. Stavka obuhvaća dovoz i ugradnju kamenog materijala do postizanja potrebne zbijenosti MS=60MN/m2.
Obračun po metru kvadratnom zbijenog materijala.</t>
  </si>
  <si>
    <t>Dobava materijala i izrada cementnog estriha debljine d=3 cm.
Obračun po metru kvadratnom.</t>
  </si>
  <si>
    <t>Dobava materijala i postavljanje rubnjaka sa svim potrebnim materijalom. Stavka obuhvaća iskop rova, polaganje rubnjaka na beton zemljovlažne konzistencije.
Obračun po metru dužnom postavljenog rubnjaka.</t>
  </si>
  <si>
    <t>Uklanjanje postojećih betonskih stepenica na terenu dimenzija 150x200 cm.
Obračun po kompletno uklonjenim stepenicama uključeno sa odvozom na deponiju i radom.</t>
  </si>
  <si>
    <t>Izrada armiranobetonskih stepenica dimenzija 150x200 cm marke betona C25/30, ugradba u konstrukciju, završna izvedba glatka i zaštita.
Obračun po kompletno izvedenim stepenicama.</t>
  </si>
  <si>
    <t>Izrada armiranobetonske stropne ploče marke betona C25/30, ugradba u konstrukciju i zaštita.
Obračun po metru kubnom ugrađenog betona.</t>
  </si>
  <si>
    <t>Izrada armiranobetonske grede marke betona C25/30 u oplati, ugradba u konstrukciju, završna izvedba glatka i zaštita.
Obračun po metru kubnom ugrađenog betona.</t>
  </si>
  <si>
    <t>UKUPNO BETONSKI I ARMIRANOBETONSKI RADOVI:</t>
  </si>
  <si>
    <t>Dobava materijala te žbukanje špaleta prozora i vrata širine do 30 cm, produžnom rabiciranom žbukom debljine 2 cm. 
Obračun po metru dužnom.</t>
  </si>
  <si>
    <t>Dobava materijala te žbukanje zida od blok opeke, produžnom rabiciranom žbukom debljine 2 cm. 
Obračun po metru kvadratnom.</t>
  </si>
  <si>
    <t>TERMOIZOLACIJSKI  RADOVI</t>
  </si>
  <si>
    <t>Termoizolacija podrumskog zida</t>
  </si>
  <si>
    <t>Jedinična cijena obuhvaća nabavu materijala uključivši i transport do gradilišta, skladištenje materijala i manipulaciju materijalom na gradilištu, radne skele, izvođenje radova, popravku loše izvedenih radova i čišćenje prostora nakon završetka radova. U cijenu su uključeni svi posredni i neposredni troškovi za rad, materijal, transport, alat i građevinske strojeve. Obračun po metru kvadratnom.</t>
  </si>
  <si>
    <t>• ekstrudirana polistirenska pjena (XPS)  5,0 cm
• čepasta folija za zaštitu termoizolacije
Izvedba u svemu prema projektu i  uputama proizvođača. Obračun po m2 izvedene površine.</t>
  </si>
  <si>
    <t>UKUPNO TERMOIZOLACIJSKI RADOVI:</t>
  </si>
  <si>
    <t>Dobava i ugradnja jednokrilnih  vrata. Dovratnik od čeličnog lima, vratno krilo  obložena čeličnim pocinčanim limom. U cijeni sav potreban okov. Dim. Zidarskog otvora 105/210 cm.</t>
  </si>
  <si>
    <t>Dobava i ugradnja trokrilnih vrata spremnika sječke. Dovratnik od čeličnog lima, vratno krilo obložena čeličnim pocinčanim limom. U cijeni sav potreban okov. Dim. Zidarskog otvora 160/350 cm.</t>
  </si>
  <si>
    <t>Dobava i ugradnja jednokrilnih kliznih vrata. Dovratnik od čeličnog lima, vratno krilo obložena čeličnim pocinčanim limom. U cijeni sav potreban okov. Dim. Zidarskog otvora 105/200 cm.</t>
  </si>
  <si>
    <t>Dobava i ugradnja željeznih stepenica za spremište. Dim. 100/150 cm.</t>
  </si>
  <si>
    <t>Ličilački radovi podrazumjevaju ličenje unutrašnjih zidova i stropova.</t>
  </si>
  <si>
    <t>Jedinična cijena obuhvaća manipulaciju elementima u toku ličenja, radne skele, materijal, rad, otklanjanje nedostataka, čišćenje bojom uprljanih površina i čišćenje otpadaka nastalih pri izvođenju ličilačkih radova. Izvođač je dužan zaštititi ostale radove i elemente (stolarija, PVC, ograde) prije početka radova. Ličenje unutrašnjih zidova i stropova  obračunava se po m2, a ličenje stavki stolarije i bravarije prema jedinici mjere koja je navedena u opisu stavke (ako je stavka iskazana po komadu ili metru kvadratnom izvođač dokaznicu mjera u m2 računa po normama).</t>
  </si>
  <si>
    <r>
      <t xml:space="preserve">Dobava, isporuka, montaža u PNT cijevi vatrodojavnog kabla BMY(st)Y 2x2x0,8mm2 crvene boje za spajanje detektora požara, modula i sirena s vatrodojavnom centralom zajedno s PNT cijevima </t>
    </r>
    <r>
      <rPr>
        <sz val="12"/>
        <rFont val="Verdana"/>
        <family val="2"/>
        <charset val="238"/>
      </rPr>
      <t xml:space="preserve">fi </t>
    </r>
    <r>
      <rPr>
        <sz val="10"/>
        <rFont val="Verdana"/>
        <family val="2"/>
        <charset val="238"/>
      </rPr>
      <t xml:space="preserve">16 i montažnim priborom. 
</t>
    </r>
  </si>
  <si>
    <t xml:space="preserve">Radovi u upravljačko-regulatorskom ormaru kotla u smislu pronalaženja, ožičenja i priključenja sirene s bljeskalicom iz točke 1.
</t>
  </si>
  <si>
    <t>INSTALACIJA JAKE STRUJE</t>
  </si>
  <si>
    <t>MINIMALNI TEHNIČKI ZAHTJEVI KOTLA:
- Nominalni učinak: 250 kW
- Raspon učinka: 75 - 250 kW
-Temperatura dimnog plina kod nominalnog opterečenja najviše 150°C,
- Radni tlak kotla: 3 bara,
- Najviša radna temperatura vode 90°C,
- Pomična rešetka u dužini ložišta,
- Kotao s okomitim izmjenjivačima i ugrađenim turbolatorima za gravitacijsko čišćenje pepela,
- Ugrađena funkcija multiciklona u samom tijelu kotla za izlučivanje prašine i čestica,
- Recirkulacija dijela dimnih plinova i usmjeravanje u ponovno izgaranje,
- Volumen posude za pepeo: minimalno 150l,
- Volumen posude za pepeo izmjenjivača: minimalno 40l,
- Upravljanje s regulacijom kotla preko vremenskog zaslona u boji i na dodir  - TOUCH SCREEN,
'NAPOMENA:
Kotao mora imati izvješće o ispitivanju ovlaštenog europskog laboratorija (institucije) s dokazanim stupnjem iskorištenja iznad 90% i zadovoljenim uvjetima o dopuštenoj emisiji dimnih plonova i krutih čestica ili izvješće/potvrdu drugih jednakovrijednih tijela za ocjenu sukladnosti.</t>
  </si>
  <si>
    <t>Set za dizanje povratne temperature izvedba se sastoji od:
- troputni miješajući ventil s motorom DN 50 (do 250 kW )
- pumpa 
Minimalni tehnički zahtjevi pumpe:
Nazivna snaga motora: min. 300 W
Protok: min. 23 m3 / h
Visina isporuke: min. 9,0 m</t>
  </si>
  <si>
    <t>Set za hlađenje kanala dozirnog puža, što uključuje crpku, zaporni ventil 1", čelične cijevi DN25 s bojanjem i izolacijom dužine 4 metra
Minimalni tehnički zahtjevi crpke:
Protok: min. 2.5 m3 / h</t>
  </si>
  <si>
    <t>Regulator propuha s ex-klapnom DN250</t>
  </si>
  <si>
    <t xml:space="preserve">Ventil za zaštitu kotla protiv pregrijavanja – termički sigurnosni ispust vodni mehanički ventil za spajanje na rashladnu ćeliju. Djelomična prilagodba na kojoj temperatura počinje hlađenjem kotla.
</t>
  </si>
  <si>
    <t xml:space="preserve">Vizualizacijski sustav za nadzor rada kotla. Daje mogućnost daljinskog nadzora preko Smart telefona, PC-a ili tableta, koji nije uključen u cijenu. Omogućava pregled svih parametara i mogućnost određenih postavki kotla, temperature, vremenskih postavki i željenih vrijednosti te pregled funkcioniranja opreme. </t>
  </si>
  <si>
    <t>Pojačan kružni iznos za sječke iz skladišta s člankastim rukama. Kružni iznos je robustne izvedbe s promjerom 5,5m, EM pogonom 1,1 kW, otvorenim kanalom i zatvorenim kanalom te progresivnim pužem. Primjeren za drvnu sječku do G 50, nasute visine 3,5m. Obuhvaća postavu i elektro montažu bez montaže kosog poda u skladištu. Iznos ima ugrađen sprinkler gaseći sistem s termičkim ventilom. Dovod hladne vode i priključak nije predmet ove stavke, u popisu je strojnih instalacija.</t>
  </si>
  <si>
    <t xml:space="preserve">Kotao zajedno sa sustavom dopreme goriva bez unošenja.
Montaža svih komponenata postrojenja (kotao i sustav za dobavu goriva) prema nacrtu, uključivo unutarnje ožičenje do razvodnog ormara, izvodi se od strane ovlaštenih osoba proizvođača ponuđenih proizvoda. </t>
  </si>
  <si>
    <t>Ekspanzijski uređaj s dvije pumpe koji se sastoji od: otvorene ekspanzijske posude sadržaja 300 litara, prestrujnog ventila, tlačnih pumpi, tlačne sklopke, elektromotornog ventila, elektrokomandnog ormara i zaporne armature. 
Područje regulacije tlaka: 1 - 5 bar
Toplinski učinak sustava: minimalno 550 kW
Motor pumpe snage: minimalno 1.5 kW
Maksimalni toplinski učinak sustava: 4200 kW</t>
  </si>
  <si>
    <t xml:space="preserve">Recirkulacijska crpka za potrošnu toplu vodu
Minimalni protok: 140 lit/h 
Maksimalni radni tlak: 10 bar 
</t>
  </si>
  <si>
    <t>Čelični nastavak za ulazni otvor u spremište goriva izrađen iz crnog lima debljine 8 mm prilagođen za privarivanje na okvir otvora na spremištu goriva dim.3500x1500 mm i visine cca 0,5 m,uključno s završnom čeličnom trakom širine 100 mm i zavarivanjem okvira iz kutnog željeza na cca polovici čeličnog nastavka.</t>
  </si>
  <si>
    <t>Shema kotlovnice s uputama za rad ostakljena i uramljena na vidnom mjestu.</t>
  </si>
  <si>
    <t xml:space="preserve">Dimnjak je namjenjen za priključenje kotla u predtlačnom režimu, oznake čelika 1.4404 (1.4301).
U isporuci su uključeni svi potrebni elementi prema uputama proizvođača: 
temeljna ploča sa odvodom kondenzata (1 kom)
elementi sa revizijskim otvorom za predtlak +mokri režim (2 kom)
priključak ložišta T90°(1 kom)
prijelaz PPL - ICS (1 kom)
dimovodne cijevi 955mm (8 kom)
dimovodne cijevi 455mm (2 kom)
dimovodne cijevi 205mm (3 kom)
podesiva cijev (1 kom)
zidni držači 350 (3 kom)
obujmica za uzemljenje (1 kom)
konusni završetak 1 kom
pokrov protiv padalina (1 kom)
brtvilo (23 kom)
koljeno 90° (2 kom)
Dužina dimnjače Luk = 1,50 m
Visina dimnjaka Huk =10,00 m
(Nadvišenje dimnjaka prema DIN 18160 ili jednakovrijedno)
</t>
  </si>
  <si>
    <t xml:space="preserve">NAPOMENA:
Preporuka je da se prije nabave dimnjaka pozove proizvođač dimnjaka te se napravi detaljna izmjera na terenu.
</t>
  </si>
  <si>
    <t>Demontaža postojećeg 1 kotla i pripadajuće opreme, te odvoz na skladište sekundarnih sirovina i adekvatno zbrinjavanje u dogovoru s naručiteljem.</t>
  </si>
  <si>
    <t>Demontaža dijela uljovoda kroz spremište sječke ili peleta, te odvoz na skladište sekundarnih sirovina i adekvatno zbrinjavanje u dogovoru s naručiteljem.</t>
  </si>
  <si>
    <t>Demontaža postojećih dimnjača i dimnjaka, te odvoz na skladište sekundarnih sirovina i adekvatno zbrinjavanje u dogovoru s naručiteljem.</t>
  </si>
  <si>
    <t>Odvoz neupotrebljive demontirane termičke izolacije na gradsku deponiju uz nadoknadu troškova deponiranja i adekvatno zbrinjavanje u dogovoru s naručiteljem.</t>
  </si>
  <si>
    <t>Ispitivanje kanalizacije na protočnost i nepropusnost spojeva i uređaja uz dobivanje odgovarajućih atesta. Obračun po kompletno ispitanoj dionici.</t>
  </si>
  <si>
    <t>Dobava, donos i ugradba pumpe za prepumpavanje podnih voda kotlovnice.
Pumpa Q=1,0 l/s,   H=5 m,  spojenu na el.energiju.
Obračun po komadu komplet izvedene pumpne stanice.</t>
  </si>
  <si>
    <t>Štemanje poda (iskop) do priključka na postojeći vodovod i do postojećeg priključka na razvodu. Štemanje u zidu 0,8 m do dubine 0,4 m. 
Obračun po m'  iskopanog poda.</t>
  </si>
  <si>
    <t>NARUČITELJ: Grad Gospić, Budačka 55,  53000 Gospić</t>
  </si>
  <si>
    <t xml:space="preserve">PONUDITELJ: </t>
  </si>
  <si>
    <t xml:space="preserve">(naziv, adresa i sjedište ponuditelja, OIB)
</t>
  </si>
  <si>
    <r>
      <rPr>
        <b/>
        <sz val="11"/>
        <rFont val="Verdana"/>
        <family val="2"/>
        <charset val="238"/>
      </rPr>
      <t>PREDMET NADMETANJA:</t>
    </r>
    <r>
      <rPr>
        <sz val="11"/>
        <rFont val="Verdana"/>
        <family val="2"/>
        <charset val="238"/>
      </rPr>
      <t xml:space="preserve"> Rekonstrukcija (dogradnja) kotlovnice na bio masu u OŠ „Dr. Franje Tuđmana“ Lički Osik</t>
    </r>
  </si>
  <si>
    <r>
      <rPr>
        <b/>
        <sz val="11"/>
        <rFont val="Verdana"/>
        <family val="2"/>
        <charset val="238"/>
      </rPr>
      <t xml:space="preserve">Upute za popunjavanje: </t>
    </r>
    <r>
      <rPr>
        <sz val="11"/>
        <rFont val="Verdana"/>
        <family val="2"/>
        <charset val="238"/>
      </rPr>
      <t xml:space="preserve">popunjava se samo stupac označen plavom bojom  - </t>
    </r>
    <r>
      <rPr>
        <b/>
        <sz val="11"/>
        <rFont val="Verdana"/>
        <family val="2"/>
        <charset val="238"/>
      </rPr>
      <t>Jedinična cijena (bez PDV-a</t>
    </r>
    <r>
      <rPr>
        <sz val="11"/>
        <rFont val="Verdana"/>
        <family val="2"/>
        <charset val="238"/>
      </rPr>
      <t>), ostala polja se automatski popunjavaju.</t>
    </r>
  </si>
  <si>
    <t>Jed. cijena
(bez PDV-a)</t>
  </si>
  <si>
    <t>IV/</t>
  </si>
  <si>
    <t xml:space="preserve">Završni sloj izvodi se od asfaltbetona AC 16 surf 50/70 AG4 M4 ili jednakovrijedno, dijelom na podlozi od tampona, a dijelom na cementnom estrihu . Prije izvedbe završnog sloja asfaltbetona po vanjskim rubovima postavljaju se parkovni rubnjaci dimenzija 5x20x100 cm.
</t>
  </si>
  <si>
    <t xml:space="preserve">Termoizolacijski radovi podrazumjevaju postavljanje ekstrudirana polistirenska pjena (XPS)  5,0 cm i njezinu zaštitu sa čepastom folijom. </t>
  </si>
  <si>
    <t>Izrada armiranobetonskog zida u dvostranoj oplati debljine d=25 cm, marke betona C25/30, ugradba u konstrukciju i zaštita.
Obračun po metru kubnom ugrađenog betona.</t>
  </si>
  <si>
    <t>Izrada armiranobetonskog zida u dvostranoj oplati debljine d=20 cm, marke betona C25/30, ugradba u konstrukciju i zaštita.
Obračun po metru kubnom ugrađenog betona.</t>
  </si>
  <si>
    <t>SVEUKUPNO GRAĐEVINSKO - OBRTNIČKI RADOVI:</t>
  </si>
  <si>
    <t>2. ELEKTROINSTALACIJE</t>
  </si>
  <si>
    <t>UKUPNO KERAMIČARSKI RADOVI:</t>
  </si>
  <si>
    <t>UKUPNO SOBOSLIKARSKO-LIČILAČKI RADOVI:</t>
  </si>
  <si>
    <t>1.1.  UKUPNO RAZVODNI ORMAR:</t>
  </si>
  <si>
    <t>Dobava, montaža i spajanje sitnog montažnog materijala.</t>
  </si>
  <si>
    <t>1.2.  UKUPNO INSTALACIJE RASVJETE I TEHNOLOŠKIH PRIKLJUČAKA:</t>
  </si>
  <si>
    <t>1.3. UKUPNO KABELI I PRIBOR:</t>
  </si>
  <si>
    <t>2. UKUPNO IZJEDNAČENJE POTENCIJALA:</t>
  </si>
  <si>
    <t>3. UKUPNO OSTALI RADOVI:</t>
  </si>
  <si>
    <t>REKAPITULACIJA INSTALACIJE JAKE STRUJE:</t>
  </si>
  <si>
    <t>UKUPNO INSTALACIJA JAKE STRUJE:</t>
  </si>
  <si>
    <t>2. REKAPITULACIJA ELEKTROINSTALACIJE</t>
  </si>
  <si>
    <t>3. STROJARSKE INSTALACIJE</t>
  </si>
  <si>
    <t xml:space="preserve">SPREMNIK OGRJEVNE TOPLE VODE </t>
  </si>
  <si>
    <t xml:space="preserve">IZOLACIJA SPREMNIKA OGRJEVNE TOPLE VODE </t>
  </si>
  <si>
    <t>UKUPNO KOTLOVNICA I OPREMA SPREMIŠTA BIOMASE:</t>
  </si>
  <si>
    <t>UKUPNO DIMOVODNI SUSTAV:</t>
  </si>
  <si>
    <t>UKUPNO MJERENJA,ISPITIVANJA I IZDAVANJA ATESTA:</t>
  </si>
  <si>
    <t>UKUPNO DEMONTAŽA POSTOJEĆE OPREME</t>
  </si>
  <si>
    <t>3. REKAPITULACIJA STROJARSKE INSTALACIJE</t>
  </si>
  <si>
    <t xml:space="preserve">SVEUKUPNO STROJARSKE INSTALACIJE:  </t>
  </si>
  <si>
    <t xml:space="preserve">4. INSTALACIJE VODOVODA I ODVODNJE </t>
  </si>
  <si>
    <t>UKUPNO VODOVOD:</t>
  </si>
  <si>
    <t>UKUPNO KANALIZACIJA:</t>
  </si>
  <si>
    <t>UKUPNO GRAĐEVINSKI RADOVI:</t>
  </si>
  <si>
    <t xml:space="preserve">4. REKAPITULACIJA INSTALACIJE VODOVODA I ODVODNJE </t>
  </si>
  <si>
    <t>SVEUKUPNO INSTALACIJE VODOVODA I ODVODNJE :</t>
  </si>
  <si>
    <t>PDV</t>
  </si>
  <si>
    <t>SVEUKUPNO</t>
  </si>
  <si>
    <t xml:space="preserve">UKUPNO (bez PDV-a): </t>
  </si>
  <si>
    <t>UPUTA ZA POPUNJAVANJE: Ponuditelj popunjava ćeliju označenu plavom bojom. U njoj iskazuje duljinu ponuđenog jamstvenog roka kvalitete izvedenih radova.</t>
  </si>
  <si>
    <t>NAPOMENA: Jamstveni rok moguće je iskazivati isključivo cijelim brojem (ne decimalnim) u mjesecima (npr. 24, 36, 48 i sl.).</t>
  </si>
  <si>
    <t>Ponuđeni jamstveni rok kvalitete izvedenih radova ponude koja je predmet ocjene:</t>
  </si>
  <si>
    <t xml:space="preserve"> Jamstvo za otklanjanje nedostataka u jamstvenom roku (J)</t>
  </si>
  <si>
    <t xml:space="preserve">NAPOMENA: Ukoliko su stavke u troškovniku opisane uz navođenje marke ili izvora, ili posebnog procesa, ili norme, ili zaštitnog znaka, patenta, tipa ili posebnog podrijetla ili proizvodnje, smatra se da su takve stavke popraćene  formulacijom „ili jednakovrijedno“. 
Ponuditelji su slobodni nuditi jednakovrijedna rješenja. 
Ponuditeljima je pored opisa proizvoda ostavljen prostor za upis jednakovrijednog proizvoda, u koji moraju upisati naziv proizvoda - tip i naziv proizvođača.
</t>
  </si>
  <si>
    <t xml:space="preserve">Armiranobetonski radovi izvode se prema Pravilniku o tehničkim normativima za beton i armirani beton, u skladu s projektima arhitekture i konstrukcije. </t>
  </si>
  <si>
    <t>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</si>
  <si>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 xml:space="preserve">Svi betonski radovi izvode se u glatkoj oplati, ukoliko stavkom nije drugačije navedeno. Dijelovi objekta, beton koji se ne oblaže ili žbuka, mora biti izveden kao "vidni beton", u glatkoj oplati, a eventualne neravnine izvoditelj je dužan sanirati brušenjem ili krpanjem. Betoni druge kategorije (C25/30  i više, specijalni i svi transportni betoni) moraju biti proizvedeni u pogonu. Betoniranje se može vršiti pri vanjskim temperaturama višim od +5 stupnjeva celzijusa i manjim od +30 stupnjeva celzijusa. Ugrađeni beton se njeguje prema pravilima struke. Posebnu pažnju posvetiti pravovremenom i dostatnom njegovanju betona, polijevanju vodom osobito betonskih ploča. </t>
  </si>
  <si>
    <t>Dobava materijala i izrada završnog sloja od asfaltbetona AC 16 surf 50/70 AG4 M4 ili jednakovrijedno debljine d=6 cm.
Obračun po metru kvadratnom uvaljanog završnog sloja.</t>
  </si>
  <si>
    <t>Za svaki upotrebljeni materijal moraju biti poznate požarno preventivne karakteristike te temperaturni razredi i eksplozivna grupa. Izvođač se obavezuje da će poštivati izbor boja određen od strane projketanta, prije ličenja završnog sloja na gradilištu se izvodi probni uzorak. Projektant se obavezuije da na gradilištu provjeri uzorak. Nakon pismene potvrde projektanta može se početi ličenje finalnim slojevima boje.</t>
  </si>
  <si>
    <t xml:space="preserve">Dobava, isporuka, montaža vatrodojavne sirene s bljeskalicom za vanjsku montažu-crvene.
</t>
  </si>
  <si>
    <t xml:space="preserve">Spremnik minimalno 2200 litara
-priključak cijevnog sustava DN 65 S, predviđen haldex spoj u četiri razine za paralelan rad
</t>
  </si>
  <si>
    <t>Spremnik (bojler) za potrošnu toplu vodu sadržaja 1000 litara, s dva izmjenjivača od čelika sa dvoslojnim pocaklenjem, uključivo s priključnim setom, sigurnosnom grupom prema DIN 1988 ili jednakovrijedno NO 20 10 bar, pokazivačem temperature i setom odvodnih lijevaka.
Učinak: minimalno 50 kW</t>
  </si>
  <si>
    <t>Crne bešavne cijevi NO 100 (Ø 114,3x3,6)</t>
  </si>
  <si>
    <t xml:space="preserve">Odzračna posuda izrađena iz čelične bešavne cijevi, NO 100 Ø114,3x3,6x 150 mm
Uključivo: automatski odzračni ventil NO 10 1 komad, kuglasta slavina na navoj NO15 1 komad, bakrena cijev Ø15x1  2 m'(metar kvadratni)
</t>
  </si>
  <si>
    <t>Brtvljene svih prodora iz kotlovnice s izolacijskim materijalom klase negorivosti A1 min 90 min (negoriva i s atestom)</t>
  </si>
  <si>
    <t xml:space="preserve">Dobava i ugradnja izoliranog dimnjaka i dimnjače s dvostrukom stijenkom od nehrđajućeg čelika s cjelovitom toplinskom izolacijom, u jednostavnoj i praktičnoj elementnoj izvedbi i male težine, vanjske mjere Ø 350 mm.
Karakteristike:
T 450 N1 W V2-L50050 G75
T 450 N1 D V3-L50050 G75
T 450 N1 W V2-L50050 G50
T 450 N1 D V3-L50050 G50
T 200 P1 W V2-L50050 O00
</t>
  </si>
  <si>
    <t>Dobava i montaža PVC kanalizacijskih cijevi i fazonskih komada za horizontalne odvode vanjske, temeljne kanalizacije. Cijevi se polažu na sloj pijeska od 10 cm, te se nakon kompletne montaže natkriju slojem pijeska 5 cm iznad gornjeg ruba cijevi. Priključene na kontrolno okno, izvesti putem posebnih priključnih komada. Obračun se vrši po m' kompletno montirane cijevi zajedno s posteljicom, nadslojem te sa spojnim i pomoćnim materijalom. Fazonski komadi obračunavaju se kao 1 m' cijevi.</t>
  </si>
  <si>
    <t>SVEUKUPNA REKAPITULACIJA TROŠKOVNIKA Rekonstrukcija kotlovnice i kotla na biomasu u OŠ „Dr. Franje Tuđmana“ Lički Osik</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</si>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</sst>
</file>

<file path=xl/styles.xml><?xml version="1.0" encoding="utf-8"?>
<styleSheet xmlns="http://schemas.openxmlformats.org/spreadsheetml/2006/main">
  <numFmts count="2">
    <numFmt numFmtId="43" formatCode="_-* #,##0.00\ _k_n_-;\-* #,##0.00\ _k_n_-;_-* &quot;-&quot;??\ _k_n_-;_-@_-"/>
    <numFmt numFmtId="164" formatCode="#,##0.00\ &quot;kn&quot;"/>
  </numFmts>
  <fonts count="22">
    <font>
      <sz val="11"/>
      <color theme="1"/>
      <name val="Calibri"/>
      <family val="2"/>
      <charset val="238"/>
      <scheme val="minor"/>
    </font>
    <font>
      <sz val="11"/>
      <color theme="1"/>
      <name val="Calibri"/>
      <family val="2"/>
      <charset val="238"/>
      <scheme val="minor"/>
    </font>
    <font>
      <b/>
      <sz val="10"/>
      <color theme="1"/>
      <name val="Verdana"/>
      <family val="2"/>
      <charset val="238"/>
    </font>
    <font>
      <sz val="10"/>
      <color theme="1"/>
      <name val="Verdana"/>
      <family val="2"/>
      <charset val="238"/>
    </font>
    <font>
      <b/>
      <sz val="10"/>
      <name val="Verdana"/>
      <family val="2"/>
      <charset val="238"/>
    </font>
    <font>
      <sz val="10"/>
      <name val="Verdana"/>
      <family val="2"/>
      <charset val="238"/>
    </font>
    <font>
      <sz val="10"/>
      <name val="Helv"/>
    </font>
    <font>
      <sz val="10"/>
      <color indexed="10"/>
      <name val="Verdana"/>
      <family val="2"/>
      <charset val="238"/>
    </font>
    <font>
      <sz val="10"/>
      <name val="Arial"/>
      <family val="2"/>
      <charset val="238"/>
    </font>
    <font>
      <vertAlign val="superscript"/>
      <sz val="10"/>
      <name val="Verdana"/>
      <family val="2"/>
      <charset val="238"/>
    </font>
    <font>
      <sz val="10"/>
      <name val="Calibri"/>
      <family val="2"/>
      <charset val="238"/>
    </font>
    <font>
      <b/>
      <sz val="11"/>
      <name val="Verdana"/>
      <family val="2"/>
      <charset val="238"/>
    </font>
    <font>
      <b/>
      <sz val="12"/>
      <name val="Verdana"/>
      <family val="2"/>
      <charset val="238"/>
    </font>
    <font>
      <sz val="11"/>
      <name val="Verdana"/>
      <family val="2"/>
      <charset val="238"/>
    </font>
    <font>
      <sz val="11"/>
      <color theme="1"/>
      <name val="Verdana"/>
      <family val="2"/>
      <charset val="238"/>
    </font>
    <font>
      <b/>
      <sz val="11"/>
      <color theme="1"/>
      <name val="Verdana"/>
      <family val="2"/>
      <charset val="238"/>
    </font>
    <font>
      <sz val="10"/>
      <color rgb="FFFF0000"/>
      <name val="Verdana"/>
      <family val="2"/>
      <charset val="238"/>
    </font>
    <font>
      <sz val="12"/>
      <name val="Verdana"/>
      <family val="2"/>
      <charset val="238"/>
    </font>
    <font>
      <b/>
      <sz val="12"/>
      <color theme="1"/>
      <name val="Verdana"/>
      <family val="2"/>
      <charset val="238"/>
    </font>
    <font>
      <sz val="12"/>
      <color theme="1"/>
      <name val="Verdana"/>
      <family val="2"/>
      <charset val="238"/>
    </font>
    <font>
      <sz val="12"/>
      <color theme="1"/>
      <name val="Calibri"/>
      <family val="2"/>
      <charset val="238"/>
      <scheme val="minor"/>
    </font>
    <font>
      <b/>
      <sz val="14"/>
      <color theme="1"/>
      <name val="Verdana"/>
      <family val="2"/>
      <charset val="23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applyNumberFormat="0" applyFont="0" applyFill="0" applyBorder="0" applyAlignment="0" applyProtection="0">
      <alignment vertical="top"/>
    </xf>
    <xf numFmtId="0" fontId="6" fillId="0" borderId="0"/>
  </cellStyleXfs>
  <cellXfs count="709">
    <xf numFmtId="0" fontId="0" fillId="0" borderId="0" xfId="0"/>
    <xf numFmtId="0" fontId="4" fillId="0" borderId="1" xfId="0" applyFont="1"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Alignment="1">
      <alignment horizontal="center" vertical="top"/>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center" vertical="top" wrapText="1"/>
    </xf>
    <xf numFmtId="49" fontId="5" fillId="0" borderId="0" xfId="0" applyNumberFormat="1" applyFont="1" applyFill="1" applyBorder="1" applyAlignment="1">
      <alignment horizontal="left" vertical="top" wrapText="1"/>
    </xf>
    <xf numFmtId="0" fontId="5" fillId="0" borderId="0" xfId="3" applyFont="1" applyBorder="1" applyAlignment="1">
      <alignment vertical="top" wrapText="1"/>
    </xf>
    <xf numFmtId="49" fontId="5" fillId="0" borderId="0" xfId="0" applyNumberFormat="1" applyFont="1" applyAlignment="1">
      <alignment horizontal="center" vertical="top" wrapText="1"/>
    </xf>
    <xf numFmtId="0" fontId="4" fillId="0" borderId="0" xfId="0" applyFont="1" applyBorder="1" applyAlignment="1">
      <alignment horizontal="justify" vertical="top"/>
    </xf>
    <xf numFmtId="0" fontId="4" fillId="0" borderId="1" xfId="0" applyFont="1" applyBorder="1" applyAlignment="1">
      <alignment horizontal="justify" vertical="top"/>
    </xf>
    <xf numFmtId="0" fontId="3"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Fill="1" applyAlignment="1">
      <alignment horizontal="justify" vertical="top"/>
    </xf>
    <xf numFmtId="0" fontId="5" fillId="0" borderId="0" xfId="0" applyFont="1" applyBorder="1" applyAlignment="1">
      <alignment horizontal="justify" vertical="top"/>
    </xf>
    <xf numFmtId="0" fontId="5" fillId="0" borderId="0" xfId="0" applyFont="1" applyAlignment="1">
      <alignment horizontal="justify" vertical="top"/>
    </xf>
    <xf numFmtId="0" fontId="5" fillId="0" borderId="0" xfId="0" applyNumberFormat="1" applyFont="1" applyBorder="1" applyAlignment="1" applyProtection="1">
      <alignment horizontal="justify" vertical="top"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NumberFormat="1" applyFont="1" applyBorder="1" applyAlignment="1">
      <alignment horizontal="justify" vertical="top" wrapText="1"/>
    </xf>
    <xf numFmtId="0" fontId="5" fillId="0" borderId="0" xfId="0" applyFont="1" applyFill="1" applyBorder="1" applyAlignment="1">
      <alignment vertical="top" wrapText="1"/>
    </xf>
    <xf numFmtId="0" fontId="5" fillId="0" borderId="0" xfId="0" applyNumberFormat="1" applyFont="1" applyAlignment="1">
      <alignment horizontal="justify" vertical="top"/>
    </xf>
    <xf numFmtId="0" fontId="5" fillId="0" borderId="0" xfId="3" applyNumberFormat="1" applyFont="1" applyFill="1" applyBorder="1" applyAlignment="1" applyProtection="1">
      <alignment vertical="top" wrapText="1"/>
      <protection locked="0"/>
    </xf>
    <xf numFmtId="0" fontId="5" fillId="0" borderId="0" xfId="0" applyNumberFormat="1" applyFont="1" applyAlignment="1" applyProtection="1">
      <alignment horizontal="justify" vertical="top" wrapText="1"/>
      <protection locked="0"/>
    </xf>
    <xf numFmtId="0" fontId="5" fillId="0" borderId="0" xfId="0" quotePrefix="1" applyNumberFormat="1" applyFont="1" applyBorder="1" applyAlignment="1" applyProtection="1">
      <alignment horizontal="justify" vertical="top" wrapText="1"/>
      <protection locked="0"/>
    </xf>
    <xf numFmtId="0" fontId="4" fillId="0" borderId="0" xfId="0" applyNumberFormat="1" applyFont="1" applyBorder="1" applyAlignment="1" applyProtection="1">
      <alignment horizontal="justify" vertical="top" wrapText="1"/>
      <protection locked="0"/>
    </xf>
    <xf numFmtId="0" fontId="7" fillId="0" borderId="0" xfId="0" applyFont="1" applyAlignment="1">
      <alignment horizontal="justify" vertical="top" wrapText="1"/>
    </xf>
    <xf numFmtId="4" fontId="4" fillId="0" borderId="1" xfId="0" applyNumberFormat="1" applyFont="1" applyBorder="1" applyAlignment="1"/>
    <xf numFmtId="4" fontId="4" fillId="0" borderId="0" xfId="0" applyNumberFormat="1" applyFont="1" applyBorder="1" applyAlignment="1"/>
    <xf numFmtId="4" fontId="5" fillId="0" borderId="0" xfId="0" applyNumberFormat="1" applyFont="1" applyBorder="1" applyAlignment="1">
      <alignment wrapText="1"/>
    </xf>
    <xf numFmtId="4" fontId="5" fillId="0" borderId="0" xfId="0" applyNumberFormat="1" applyFont="1" applyBorder="1" applyAlignment="1"/>
    <xf numFmtId="4" fontId="5" fillId="0" borderId="0" xfId="0" applyNumberFormat="1" applyFont="1" applyAlignment="1"/>
    <xf numFmtId="4" fontId="3" fillId="0" borderId="0" xfId="0" applyNumberFormat="1" applyFont="1" applyBorder="1" applyAlignment="1"/>
    <xf numFmtId="4" fontId="5" fillId="0" borderId="0" xfId="0" applyNumberFormat="1" applyFont="1" applyAlignment="1">
      <alignment wrapText="1"/>
    </xf>
    <xf numFmtId="4" fontId="5" fillId="0" borderId="0" xfId="0" applyNumberFormat="1" applyFont="1" applyFill="1" applyBorder="1" applyAlignment="1"/>
    <xf numFmtId="4" fontId="3" fillId="0" borderId="0" xfId="0" applyNumberFormat="1" applyFont="1" applyBorder="1" applyAlignment="1">
      <alignment vertical="top" wrapText="1"/>
    </xf>
    <xf numFmtId="4" fontId="5" fillId="0" borderId="0" xfId="3" applyNumberFormat="1" applyFont="1" applyBorder="1" applyAlignment="1">
      <alignment vertical="top" wrapText="1"/>
    </xf>
    <xf numFmtId="4" fontId="5" fillId="0" borderId="0" xfId="0" applyNumberFormat="1" applyFont="1" applyAlignment="1">
      <alignment horizontal="right" wrapText="1"/>
    </xf>
    <xf numFmtId="4" fontId="5"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5" fillId="0" borderId="0" xfId="0" applyNumberFormat="1" applyFont="1" applyAlignment="1">
      <alignment horizontal="right"/>
    </xf>
    <xf numFmtId="4" fontId="5" fillId="0" borderId="0" xfId="0" applyNumberFormat="1" applyFont="1" applyBorder="1" applyAlignment="1">
      <alignment horizontal="right"/>
    </xf>
    <xf numFmtId="4" fontId="5" fillId="0" borderId="0" xfId="0" applyNumberFormat="1" applyFont="1" applyAlignment="1">
      <alignment horizontal="right" vertical="center"/>
    </xf>
    <xf numFmtId="4" fontId="5" fillId="0" borderId="0" xfId="0" applyNumberFormat="1" applyFont="1" applyBorder="1" applyAlignment="1">
      <alignment horizontal="right" vertical="center"/>
    </xf>
    <xf numFmtId="0" fontId="4" fillId="0" borderId="5" xfId="0" applyFont="1" applyBorder="1" applyAlignment="1">
      <alignment horizontal="justify" vertical="top"/>
    </xf>
    <xf numFmtId="0" fontId="5" fillId="0" borderId="5" xfId="0" applyFont="1" applyFill="1" applyBorder="1" applyAlignment="1">
      <alignment horizontal="center" vertical="top" wrapText="1"/>
    </xf>
    <xf numFmtId="0" fontId="5" fillId="0" borderId="5" xfId="0" applyFont="1" applyBorder="1" applyAlignment="1">
      <alignment horizontal="justify" vertical="top"/>
    </xf>
    <xf numFmtId="4" fontId="5" fillId="0" borderId="5" xfId="0" applyNumberFormat="1" applyFont="1" applyBorder="1" applyAlignment="1">
      <alignment wrapText="1"/>
    </xf>
    <xf numFmtId="4" fontId="5" fillId="0" borderId="5" xfId="0" applyNumberFormat="1" applyFont="1" applyBorder="1" applyAlignment="1"/>
    <xf numFmtId="0" fontId="5" fillId="0" borderId="5" xfId="0" applyFont="1" applyBorder="1" applyAlignment="1">
      <alignment vertical="top"/>
    </xf>
    <xf numFmtId="0" fontId="5" fillId="0" borderId="5" xfId="0" applyFont="1" applyBorder="1" applyAlignment="1">
      <alignment vertical="top" wrapText="1"/>
    </xf>
    <xf numFmtId="0" fontId="3" fillId="0" borderId="5" xfId="0" applyFont="1" applyBorder="1" applyAlignment="1">
      <alignment horizontal="center" vertical="top"/>
    </xf>
    <xf numFmtId="4" fontId="4" fillId="0" borderId="5"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0" fontId="5" fillId="0" borderId="5" xfId="0" applyFont="1" applyBorder="1" applyAlignment="1">
      <alignment horizontal="center" vertical="top"/>
    </xf>
    <xf numFmtId="0" fontId="4" fillId="0" borderId="3" xfId="0" applyFont="1" applyBorder="1" applyAlignment="1">
      <alignment horizontal="justify" vertical="top"/>
    </xf>
    <xf numFmtId="4" fontId="5" fillId="0" borderId="3" xfId="0" applyNumberFormat="1" applyFont="1" applyBorder="1" applyAlignment="1"/>
    <xf numFmtId="0" fontId="5" fillId="0" borderId="5" xfId="0" applyFont="1" applyFill="1" applyBorder="1" applyAlignment="1">
      <alignment horizontal="justify" vertical="top" wrapText="1"/>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0" fontId="4" fillId="0" borderId="8" xfId="0" applyFont="1" applyBorder="1" applyAlignment="1">
      <alignment horizontal="justify" vertical="top"/>
    </xf>
    <xf numFmtId="0" fontId="5" fillId="0" borderId="10" xfId="0" applyFont="1" applyBorder="1" applyAlignment="1">
      <alignment horizontal="justify" vertical="top"/>
    </xf>
    <xf numFmtId="4" fontId="3" fillId="0" borderId="3" xfId="0" applyNumberFormat="1" applyFont="1" applyBorder="1" applyAlignment="1"/>
    <xf numFmtId="0" fontId="3" fillId="0" borderId="8" xfId="0" applyFont="1" applyBorder="1" applyAlignment="1">
      <alignment horizontal="center" vertical="top"/>
    </xf>
    <xf numFmtId="49" fontId="5" fillId="0" borderId="5" xfId="0" applyNumberFormat="1" applyFont="1" applyBorder="1" applyAlignment="1">
      <alignment horizontal="left" vertical="top" wrapText="1"/>
    </xf>
    <xf numFmtId="4" fontId="5" fillId="0" borderId="5" xfId="1" applyNumberFormat="1" applyFont="1" applyBorder="1" applyAlignment="1">
      <alignment wrapText="1"/>
    </xf>
    <xf numFmtId="49" fontId="5" fillId="0" borderId="8" xfId="0" applyNumberFormat="1" applyFont="1" applyBorder="1" applyAlignment="1">
      <alignment horizontal="left" vertical="top" wrapText="1"/>
    </xf>
    <xf numFmtId="4" fontId="5" fillId="0" borderId="3" xfId="0" applyNumberFormat="1" applyFont="1" applyBorder="1" applyAlignment="1">
      <alignment wrapText="1"/>
    </xf>
    <xf numFmtId="0" fontId="5" fillId="0" borderId="5" xfId="0" applyNumberFormat="1" applyFont="1" applyBorder="1" applyAlignment="1">
      <alignment horizontal="justify" vertical="top" wrapText="1"/>
    </xf>
    <xf numFmtId="0" fontId="5" fillId="0" borderId="5" xfId="0" applyNumberFormat="1" applyFont="1" applyFill="1" applyBorder="1" applyAlignment="1" applyProtection="1">
      <alignment horizontal="justify" vertical="top" wrapText="1"/>
      <protection locked="0"/>
    </xf>
    <xf numFmtId="0" fontId="5" fillId="0" borderId="5" xfId="0" applyNumberFormat="1" applyFont="1" applyBorder="1" applyAlignment="1">
      <alignment horizontal="justify" vertical="top"/>
    </xf>
    <xf numFmtId="0" fontId="5" fillId="0" borderId="5" xfId="4" applyNumberFormat="1" applyFont="1" applyFill="1" applyBorder="1" applyAlignment="1" applyProtection="1">
      <alignment horizontal="justify" vertical="top" wrapText="1"/>
    </xf>
    <xf numFmtId="0" fontId="4" fillId="0" borderId="5" xfId="0" applyFont="1" applyBorder="1" applyAlignment="1">
      <alignment horizontal="center" vertical="top" wrapText="1"/>
    </xf>
    <xf numFmtId="0" fontId="5" fillId="0" borderId="8" xfId="0" applyFont="1" applyBorder="1" applyAlignment="1">
      <alignment horizontal="center" vertical="top"/>
    </xf>
    <xf numFmtId="0" fontId="4" fillId="0" borderId="5" xfId="0" applyFont="1" applyBorder="1" applyAlignment="1">
      <alignment horizontal="center" vertical="center" wrapText="1"/>
    </xf>
    <xf numFmtId="9" fontId="4" fillId="0" borderId="5" xfId="2" applyFont="1" applyBorder="1" applyAlignment="1">
      <alignment horizontal="justify" vertical="top" wrapText="1"/>
    </xf>
    <xf numFmtId="0" fontId="5" fillId="0" borderId="5" xfId="0" applyNumberFormat="1" applyFont="1" applyFill="1" applyBorder="1" applyAlignment="1" applyProtection="1">
      <alignment horizontal="left" vertical="top" wrapText="1"/>
      <protection locked="0"/>
    </xf>
    <xf numFmtId="4" fontId="5" fillId="0" borderId="5" xfId="0" applyNumberFormat="1" applyFont="1" applyFill="1" applyBorder="1" applyAlignment="1">
      <alignment wrapText="1"/>
    </xf>
    <xf numFmtId="0" fontId="5" fillId="0" borderId="5" xfId="0" applyNumberFormat="1" applyFont="1" applyFill="1" applyBorder="1" applyAlignment="1"/>
    <xf numFmtId="4" fontId="5" fillId="0" borderId="5" xfId="0" applyNumberFormat="1" applyFont="1" applyFill="1" applyBorder="1" applyAlignment="1"/>
    <xf numFmtId="49" fontId="5" fillId="0" borderId="5" xfId="0" applyNumberFormat="1" applyFont="1" applyFill="1" applyBorder="1" applyAlignment="1">
      <alignment horizontal="left" vertical="top" wrapText="1"/>
    </xf>
    <xf numFmtId="0" fontId="5" fillId="0" borderId="5" xfId="0" applyFont="1" applyBorder="1" applyAlignment="1">
      <alignment wrapText="1"/>
    </xf>
    <xf numFmtId="0" fontId="4" fillId="0" borderId="3" xfId="0" applyNumberFormat="1" applyFont="1" applyFill="1" applyBorder="1" applyAlignment="1" applyProtection="1">
      <alignment horizontal="justify" vertical="top" wrapText="1"/>
      <protection locked="0"/>
    </xf>
    <xf numFmtId="49" fontId="5" fillId="0" borderId="10" xfId="0" applyNumberFormat="1" applyFont="1" applyBorder="1" applyAlignment="1">
      <alignment horizontal="left" vertical="top" wrapText="1"/>
    </xf>
    <xf numFmtId="0" fontId="5" fillId="0" borderId="10" xfId="5" applyNumberFormat="1" applyFont="1" applyFill="1" applyBorder="1" applyAlignment="1">
      <alignment horizontal="left" vertical="top" wrapText="1"/>
    </xf>
    <xf numFmtId="49" fontId="5" fillId="0" borderId="11" xfId="0" applyNumberFormat="1" applyFont="1" applyBorder="1" applyAlignment="1">
      <alignment horizontal="left" vertical="top" wrapText="1"/>
    </xf>
    <xf numFmtId="4" fontId="5" fillId="0" borderId="11" xfId="0" applyNumberFormat="1" applyFont="1" applyFill="1" applyBorder="1" applyAlignment="1" applyProtection="1">
      <alignment vertical="top" wrapText="1"/>
      <protection locked="0"/>
    </xf>
    <xf numFmtId="0" fontId="5" fillId="0" borderId="5" xfId="0" applyNumberFormat="1" applyFont="1" applyFill="1" applyBorder="1" applyAlignment="1">
      <alignment horizontal="justify" vertical="top" wrapText="1"/>
    </xf>
    <xf numFmtId="49" fontId="5" fillId="0" borderId="11" xfId="0" applyNumberFormat="1" applyFont="1" applyFill="1" applyBorder="1" applyAlignment="1">
      <alignment horizontal="left" vertical="top" wrapText="1"/>
    </xf>
    <xf numFmtId="0" fontId="5" fillId="0" borderId="11" xfId="5" applyNumberFormat="1" applyFont="1" applyFill="1" applyBorder="1" applyAlignment="1">
      <alignment horizontal="left" vertical="top" wrapText="1"/>
    </xf>
    <xf numFmtId="0" fontId="0" fillId="0" borderId="0" xfId="0" applyFill="1"/>
    <xf numFmtId="4" fontId="5" fillId="3" borderId="5" xfId="0" applyNumberFormat="1" applyFont="1" applyFill="1" applyBorder="1" applyAlignment="1">
      <alignment wrapText="1"/>
    </xf>
    <xf numFmtId="49" fontId="5" fillId="3" borderId="5" xfId="0" applyNumberFormat="1" applyFont="1" applyFill="1" applyBorder="1" applyAlignment="1">
      <alignment horizontal="left" vertical="top" wrapText="1"/>
    </xf>
    <xf numFmtId="0" fontId="4" fillId="0" borderId="3" xfId="0" applyNumberFormat="1" applyFont="1" applyBorder="1" applyAlignment="1">
      <alignment horizontal="justify" vertical="top"/>
    </xf>
    <xf numFmtId="0" fontId="5" fillId="0" borderId="5" xfId="3" applyFont="1" applyBorder="1" applyAlignment="1">
      <alignment vertical="top" wrapText="1"/>
    </xf>
    <xf numFmtId="0" fontId="5" fillId="0" borderId="5" xfId="3" applyNumberFormat="1" applyFont="1" applyFill="1" applyBorder="1" applyAlignment="1" applyProtection="1">
      <alignment vertical="top" wrapText="1"/>
      <protection locked="0"/>
    </xf>
    <xf numFmtId="0" fontId="4" fillId="0" borderId="8" xfId="3" applyFont="1" applyBorder="1" applyAlignment="1">
      <alignment vertical="top" wrapText="1"/>
    </xf>
    <xf numFmtId="0" fontId="4" fillId="0" borderId="3" xfId="3" applyNumberFormat="1" applyFont="1" applyFill="1" applyBorder="1" applyAlignment="1" applyProtection="1">
      <alignment vertical="top" wrapText="1"/>
      <protection locked="0"/>
    </xf>
    <xf numFmtId="4" fontId="4" fillId="0" borderId="3" xfId="3" applyNumberFormat="1" applyFont="1" applyBorder="1" applyAlignment="1">
      <alignment vertical="top" wrapText="1"/>
    </xf>
    <xf numFmtId="49" fontId="5" fillId="0" borderId="12" xfId="0" applyNumberFormat="1" applyFont="1" applyBorder="1" applyAlignment="1">
      <alignment horizontal="center" vertical="top"/>
    </xf>
    <xf numFmtId="49" fontId="5" fillId="0" borderId="4" xfId="0" applyNumberFormat="1" applyFont="1" applyFill="1" applyBorder="1" applyAlignment="1">
      <alignment horizontal="left" vertical="top" wrapText="1"/>
    </xf>
    <xf numFmtId="49" fontId="5" fillId="0" borderId="14" xfId="0" applyNumberFormat="1" applyFont="1" applyBorder="1" applyAlignment="1">
      <alignment horizontal="center" vertical="top"/>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center" vertical="top" wrapText="1"/>
    </xf>
    <xf numFmtId="49" fontId="4" fillId="0" borderId="8" xfId="0" applyNumberFormat="1" applyFont="1" applyBorder="1" applyAlignment="1">
      <alignment horizontal="left" vertical="top" wrapText="1"/>
    </xf>
    <xf numFmtId="4" fontId="4" fillId="0" borderId="3" xfId="0" applyNumberFormat="1" applyFont="1" applyBorder="1" applyAlignment="1">
      <alignment wrapText="1"/>
    </xf>
    <xf numFmtId="4" fontId="5" fillId="0" borderId="0" xfId="0" applyNumberFormat="1" applyFont="1" applyBorder="1" applyAlignment="1">
      <alignment horizontal="right" wrapText="1"/>
    </xf>
    <xf numFmtId="49" fontId="5" fillId="0" borderId="12" xfId="0" applyNumberFormat="1" applyFont="1" applyBorder="1" applyAlignment="1">
      <alignment horizontal="center" vertical="top" wrapText="1"/>
    </xf>
    <xf numFmtId="0" fontId="5" fillId="0" borderId="4" xfId="0" applyNumberFormat="1" applyFont="1" applyFill="1" applyBorder="1" applyAlignment="1" applyProtection="1">
      <alignment horizontal="left" vertical="top" wrapText="1"/>
      <protection locked="0"/>
    </xf>
    <xf numFmtId="4" fontId="5" fillId="0" borderId="4" xfId="0" applyNumberFormat="1" applyFont="1" applyBorder="1" applyAlignment="1">
      <alignment horizontal="right" wrapText="1"/>
    </xf>
    <xf numFmtId="49" fontId="5" fillId="0" borderId="16"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4" xfId="0" quotePrefix="1" applyNumberFormat="1" applyFont="1" applyBorder="1" applyAlignment="1" applyProtection="1">
      <alignment horizontal="justify" vertical="top" wrapText="1"/>
      <protection locked="0"/>
    </xf>
    <xf numFmtId="0" fontId="5" fillId="0" borderId="13" xfId="0" quotePrefix="1" applyNumberFormat="1" applyFont="1" applyBorder="1" applyAlignment="1" applyProtection="1">
      <alignment horizontal="justify" vertical="top" wrapText="1"/>
      <protection locked="0"/>
    </xf>
    <xf numFmtId="0" fontId="5" fillId="0" borderId="5" xfId="0" quotePrefix="1" applyNumberFormat="1" applyFont="1" applyBorder="1" applyAlignment="1" applyProtection="1">
      <alignment horizontal="justify" vertical="top"/>
      <protection locked="0"/>
    </xf>
    <xf numFmtId="49" fontId="5" fillId="0" borderId="10"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4" fontId="5" fillId="0" borderId="5" xfId="0" applyNumberFormat="1" applyFont="1" applyBorder="1" applyAlignment="1">
      <alignment horizontal="right" vertical="center" wrapText="1"/>
    </xf>
    <xf numFmtId="0" fontId="5" fillId="0" borderId="5" xfId="0" quotePrefix="1" applyNumberFormat="1" applyFont="1" applyBorder="1" applyAlignment="1" applyProtection="1">
      <alignment horizontal="justify" vertical="top" wrapText="1"/>
      <protection locked="0"/>
    </xf>
    <xf numFmtId="0" fontId="5" fillId="0" borderId="5" xfId="0" applyNumberFormat="1" applyFont="1" applyBorder="1" applyAlignment="1" applyProtection="1">
      <alignment horizontal="justify" vertical="top" wrapText="1"/>
      <protection locked="0"/>
    </xf>
    <xf numFmtId="4" fontId="5" fillId="0" borderId="17"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4" fontId="5" fillId="0" borderId="0" xfId="0" applyNumberFormat="1" applyFont="1" applyBorder="1" applyAlignment="1">
      <alignment horizontal="center" vertical="center" wrapText="1"/>
    </xf>
    <xf numFmtId="0" fontId="0" fillId="0" borderId="0" xfId="0" applyAlignment="1">
      <alignment horizontal="right" vertical="center"/>
    </xf>
    <xf numFmtId="0" fontId="5" fillId="0" borderId="0" xfId="0" applyFont="1" applyBorder="1" applyAlignment="1">
      <alignment horizontal="center" vertical="center" wrapText="1"/>
    </xf>
    <xf numFmtId="0" fontId="5" fillId="0" borderId="2" xfId="0" quotePrefix="1" applyNumberFormat="1" applyFont="1" applyBorder="1" applyAlignment="1" applyProtection="1">
      <alignment horizontal="justify" vertical="top" wrapText="1"/>
      <protection locked="0"/>
    </xf>
    <xf numFmtId="0" fontId="5" fillId="0" borderId="2" xfId="0" applyNumberFormat="1" applyFont="1" applyBorder="1" applyAlignment="1" applyProtection="1">
      <alignment horizontal="justify" vertical="top" wrapText="1"/>
      <protection locked="0"/>
    </xf>
    <xf numFmtId="0" fontId="5" fillId="0" borderId="4" xfId="0" applyNumberFormat="1" applyFont="1" applyBorder="1" applyAlignment="1" applyProtection="1">
      <alignment horizontal="justify" vertical="top" wrapText="1"/>
      <protection locked="0"/>
    </xf>
    <xf numFmtId="0" fontId="5" fillId="0" borderId="13" xfId="0" applyNumberFormat="1" applyFont="1" applyBorder="1" applyAlignment="1" applyProtection="1">
      <alignment horizontal="justify" vertical="top" wrapText="1"/>
      <protection locked="0"/>
    </xf>
    <xf numFmtId="0" fontId="5" fillId="0" borderId="18" xfId="5" applyNumberFormat="1" applyFont="1" applyFill="1" applyBorder="1" applyAlignment="1">
      <alignment horizontal="left" vertical="top" wrapText="1"/>
    </xf>
    <xf numFmtId="0" fontId="5" fillId="0" borderId="10" xfId="0" applyFont="1" applyFill="1" applyBorder="1" applyAlignment="1">
      <alignment vertical="top" wrapText="1"/>
    </xf>
    <xf numFmtId="0" fontId="5" fillId="0" borderId="10" xfId="0" applyNumberFormat="1" applyFont="1" applyBorder="1" applyAlignment="1" applyProtection="1">
      <alignment horizontal="justify" vertical="top" wrapText="1"/>
      <protection locked="0"/>
    </xf>
    <xf numFmtId="0" fontId="5" fillId="0" borderId="18" xfId="0" applyNumberFormat="1" applyFont="1" applyBorder="1" applyAlignment="1" applyProtection="1">
      <alignment horizontal="justify" vertical="top" wrapText="1"/>
      <protection locked="0"/>
    </xf>
    <xf numFmtId="0" fontId="5" fillId="0" borderId="11" xfId="0" applyNumberFormat="1" applyFont="1" applyBorder="1" applyAlignment="1" applyProtection="1">
      <alignment horizontal="justify" vertical="top" wrapText="1"/>
      <protection locked="0"/>
    </xf>
    <xf numFmtId="49" fontId="12" fillId="0" borderId="0" xfId="0" applyNumberFormat="1" applyFont="1" applyBorder="1" applyAlignment="1">
      <alignment horizontal="center" vertical="top" wrapText="1"/>
    </xf>
    <xf numFmtId="0" fontId="12" fillId="0" borderId="0" xfId="0" applyNumberFormat="1" applyFont="1" applyBorder="1" applyAlignment="1" applyProtection="1">
      <alignment horizontal="justify" vertical="top" wrapText="1"/>
      <protection locked="0"/>
    </xf>
    <xf numFmtId="4" fontId="11" fillId="0" borderId="0" xfId="0" applyNumberFormat="1" applyFont="1" applyBorder="1" applyAlignment="1">
      <alignment horizontal="right" wrapText="1"/>
    </xf>
    <xf numFmtId="49" fontId="12" fillId="0" borderId="8" xfId="0" applyNumberFormat="1" applyFont="1" applyBorder="1" applyAlignment="1">
      <alignment horizontal="center" vertical="top" wrapText="1"/>
    </xf>
    <xf numFmtId="0" fontId="12" fillId="0" borderId="3" xfId="0" applyNumberFormat="1" applyFont="1" applyBorder="1" applyAlignment="1" applyProtection="1">
      <alignment horizontal="justify" vertical="top" wrapText="1"/>
      <protection locked="0"/>
    </xf>
    <xf numFmtId="4" fontId="11" fillId="0" borderId="3" xfId="0" applyNumberFormat="1" applyFont="1" applyBorder="1" applyAlignment="1">
      <alignment horizontal="right" wrapText="1"/>
    </xf>
    <xf numFmtId="0" fontId="12" fillId="0" borderId="3" xfId="0" applyNumberFormat="1" applyFont="1" applyBorder="1" applyAlignment="1">
      <alignment horizontal="justify" vertical="top"/>
    </xf>
    <xf numFmtId="0" fontId="5" fillId="0" borderId="10" xfId="0" applyFont="1" applyBorder="1" applyAlignment="1">
      <alignment horizontal="justify" vertical="top" wrapText="1"/>
    </xf>
    <xf numFmtId="0" fontId="5" fillId="0" borderId="18" xfId="0" quotePrefix="1" applyFont="1" applyBorder="1" applyAlignment="1">
      <alignment horizontal="justify" vertical="top" wrapText="1"/>
    </xf>
    <xf numFmtId="0" fontId="5" fillId="0" borderId="18" xfId="0" applyFont="1" applyBorder="1" applyAlignment="1">
      <alignment vertical="top"/>
    </xf>
    <xf numFmtId="0" fontId="5" fillId="0" borderId="11" xfId="0" applyFont="1" applyBorder="1" applyAlignment="1">
      <alignment vertical="top"/>
    </xf>
    <xf numFmtId="4" fontId="11" fillId="0" borderId="3" xfId="0" applyNumberFormat="1" applyFont="1" applyBorder="1" applyAlignment="1">
      <alignment horizontal="right"/>
    </xf>
    <xf numFmtId="4" fontId="11" fillId="0" borderId="9" xfId="0" applyNumberFormat="1" applyFont="1" applyBorder="1" applyAlignment="1">
      <alignment horizontal="right" vertical="center"/>
    </xf>
    <xf numFmtId="0" fontId="12" fillId="0" borderId="8" xfId="0" applyFont="1" applyBorder="1" applyAlignment="1">
      <alignment horizontal="center" vertical="top"/>
    </xf>
    <xf numFmtId="0" fontId="12" fillId="0" borderId="3" xfId="0" applyFont="1" applyBorder="1" applyAlignment="1">
      <alignment horizontal="justify" vertical="top" wrapText="1"/>
    </xf>
    <xf numFmtId="4" fontId="3" fillId="0" borderId="5" xfId="0" applyNumberFormat="1" applyFont="1" applyBorder="1" applyAlignment="1">
      <alignment horizontal="right" vertical="center"/>
    </xf>
    <xf numFmtId="0" fontId="5" fillId="0" borderId="0" xfId="0" applyFont="1" applyAlignment="1">
      <alignment horizontal="center" vertical="center"/>
    </xf>
    <xf numFmtId="0" fontId="5" fillId="0" borderId="5" xfId="0" applyFont="1" applyBorder="1" applyAlignment="1">
      <alignment horizontal="justify" vertical="center"/>
    </xf>
    <xf numFmtId="0" fontId="12" fillId="4" borderId="0" xfId="0" applyFont="1" applyFill="1" applyBorder="1" applyAlignment="1">
      <alignment vertical="top"/>
    </xf>
    <xf numFmtId="0" fontId="12" fillId="4" borderId="0" xfId="0" applyFont="1" applyFill="1" applyBorder="1" applyAlignment="1">
      <alignment horizontal="justify" vertical="top"/>
    </xf>
    <xf numFmtId="0" fontId="3" fillId="4" borderId="21" xfId="0" applyFont="1" applyFill="1" applyBorder="1" applyAlignment="1">
      <alignment horizontal="center" vertical="top"/>
    </xf>
    <xf numFmtId="0" fontId="4" fillId="4" borderId="22" xfId="0" applyFont="1" applyFill="1" applyBorder="1" applyAlignment="1">
      <alignment horizontal="justify" vertical="top"/>
    </xf>
    <xf numFmtId="4" fontId="3" fillId="4" borderId="22" xfId="0" applyNumberFormat="1" applyFont="1" applyFill="1" applyBorder="1" applyAlignment="1"/>
    <xf numFmtId="4" fontId="3" fillId="0" borderId="10" xfId="0" applyNumberFormat="1" applyFont="1" applyBorder="1" applyAlignment="1">
      <alignment horizontal="right"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0" xfId="0" applyNumberFormat="1" applyFont="1" applyBorder="1" applyAlignment="1">
      <alignment horizontal="right" vertical="center"/>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xf>
    <xf numFmtId="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left" vertical="top" wrapText="1"/>
    </xf>
    <xf numFmtId="4" fontId="5" fillId="0" borderId="0" xfId="0" applyNumberFormat="1" applyFont="1" applyFill="1" applyBorder="1" applyAlignment="1">
      <alignment wrapText="1"/>
    </xf>
    <xf numFmtId="49" fontId="5" fillId="0" borderId="10" xfId="0" applyNumberFormat="1" applyFont="1" applyFill="1" applyBorder="1" applyAlignment="1">
      <alignment horizontal="left" vertical="top" wrapText="1"/>
    </xf>
    <xf numFmtId="0" fontId="5" fillId="0" borderId="7" xfId="0" quotePrefix="1" applyNumberFormat="1" applyFont="1" applyBorder="1" applyAlignment="1" applyProtection="1">
      <alignment horizontal="justify" vertical="top" wrapText="1"/>
      <protection locked="0"/>
    </xf>
    <xf numFmtId="4" fontId="5" fillId="0" borderId="0" xfId="0" applyNumberFormat="1" applyFont="1" applyFill="1" applyBorder="1" applyAlignment="1">
      <alignment horizontal="right" wrapText="1"/>
    </xf>
    <xf numFmtId="4" fontId="5" fillId="0" borderId="12"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5" xfId="0" applyFont="1" applyBorder="1" applyAlignment="1">
      <alignment horizontal="center" vertical="center"/>
    </xf>
    <xf numFmtId="4" fontId="5" fillId="0" borderId="5" xfId="0" applyNumberFormat="1" applyFont="1" applyBorder="1" applyAlignment="1">
      <alignment horizontal="center" vertical="center"/>
    </xf>
    <xf numFmtId="49" fontId="5" fillId="0" borderId="12"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4" xfId="0" applyFont="1" applyBorder="1" applyAlignment="1">
      <alignment horizontal="center" vertical="center"/>
    </xf>
    <xf numFmtId="4" fontId="5" fillId="0" borderId="13" xfId="0" applyNumberFormat="1" applyFont="1" applyBorder="1" applyAlignment="1">
      <alignment horizontal="right" vertical="center"/>
    </xf>
    <xf numFmtId="4" fontId="5" fillId="0" borderId="15" xfId="0" applyNumberFormat="1" applyFont="1" applyBorder="1" applyAlignment="1">
      <alignment horizontal="right" vertical="center"/>
    </xf>
    <xf numFmtId="49" fontId="5" fillId="0" borderId="5" xfId="0" applyNumberFormat="1" applyFont="1" applyBorder="1" applyAlignment="1">
      <alignment horizontal="center" vertical="top"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xf>
    <xf numFmtId="0" fontId="14" fillId="0" borderId="0" xfId="0" applyFont="1"/>
    <xf numFmtId="0" fontId="13" fillId="0" borderId="0" xfId="0" applyFont="1" applyAlignment="1">
      <alignment horizontal="left"/>
    </xf>
    <xf numFmtId="0" fontId="13" fillId="0" borderId="0" xfId="0" applyFont="1" applyBorder="1" applyAlignment="1">
      <alignment horizontal="left"/>
    </xf>
    <xf numFmtId="0" fontId="13" fillId="0" borderId="0" xfId="0" applyFont="1" applyBorder="1" applyAlignment="1">
      <alignment wrapText="1"/>
    </xf>
    <xf numFmtId="0" fontId="5" fillId="0" borderId="0" xfId="0" applyFont="1" applyFill="1" applyBorder="1" applyAlignment="1">
      <alignment horizontal="justify" vertical="top"/>
    </xf>
    <xf numFmtId="0" fontId="5" fillId="0" borderId="16" xfId="0" applyFont="1" applyBorder="1" applyAlignment="1">
      <alignment horizontal="center" vertical="top"/>
    </xf>
    <xf numFmtId="0" fontId="5" fillId="0" borderId="16" xfId="0" applyFont="1" applyFill="1" applyBorder="1" applyAlignment="1">
      <alignment horizontal="center" vertical="top" wrapText="1"/>
    </xf>
    <xf numFmtId="0" fontId="0" fillId="0" borderId="0" xfId="0" applyBorder="1"/>
    <xf numFmtId="0" fontId="5" fillId="0" borderId="10" xfId="0" applyFont="1" applyFill="1" applyBorder="1" applyAlignment="1">
      <alignment horizontal="center" vertical="top" wrapText="1"/>
    </xf>
    <xf numFmtId="0" fontId="0" fillId="0" borderId="0" xfId="0" applyAlignment="1">
      <alignment horizontal="center" vertical="center"/>
    </xf>
    <xf numFmtId="4" fontId="5" fillId="0" borderId="5" xfId="0" quotePrefix="1" applyNumberFormat="1" applyFont="1" applyBorder="1" applyAlignment="1">
      <alignment horizontal="center" vertical="center"/>
    </xf>
    <xf numFmtId="0" fontId="14" fillId="0" borderId="0" xfId="0" applyFont="1" applyAlignment="1">
      <alignment horizontal="center" vertical="center"/>
    </xf>
    <xf numFmtId="4" fontId="4" fillId="0" borderId="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0" xfId="0" applyNumberFormat="1" applyFont="1" applyBorder="1" applyAlignment="1">
      <alignment horizontal="center" vertical="center"/>
    </xf>
    <xf numFmtId="0" fontId="0" fillId="0" borderId="0" xfId="0" applyBorder="1" applyAlignment="1">
      <alignment horizontal="center" vertical="center"/>
    </xf>
    <xf numFmtId="4" fontId="3" fillId="0" borderId="3" xfId="0" applyNumberFormat="1" applyFont="1" applyBorder="1" applyAlignment="1">
      <alignment horizontal="center" vertical="center"/>
    </xf>
    <xf numFmtId="4" fontId="3" fillId="0" borderId="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4"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3" fillId="0" borderId="10" xfId="0" applyNumberFormat="1" applyFont="1" applyBorder="1" applyAlignment="1">
      <alignment horizontal="center" vertical="center"/>
    </xf>
    <xf numFmtId="4"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5" fillId="0" borderId="11" xfId="0" applyNumberFormat="1" applyFont="1" applyFill="1" applyBorder="1" applyAlignment="1" applyProtection="1">
      <alignment horizontal="center" vertical="center" wrapText="1"/>
      <protection locked="0"/>
    </xf>
    <xf numFmtId="4" fontId="5" fillId="0" borderId="5" xfId="3" applyNumberFormat="1" applyFont="1" applyBorder="1" applyAlignment="1">
      <alignment horizontal="center" vertical="center" wrapText="1"/>
    </xf>
    <xf numFmtId="4" fontId="5" fillId="0" borderId="0" xfId="3" applyNumberFormat="1" applyFont="1" applyBorder="1" applyAlignment="1">
      <alignment horizontal="center" vertical="center" wrapText="1"/>
    </xf>
    <xf numFmtId="4" fontId="4" fillId="0" borderId="3" xfId="3"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0" xfId="0" applyNumberFormat="1" applyFont="1" applyBorder="1" applyAlignment="1">
      <alignment horizontal="center" vertical="center" wrapText="1"/>
    </xf>
    <xf numFmtId="4" fontId="11" fillId="0" borderId="3" xfId="0" applyNumberFormat="1" applyFont="1" applyBorder="1" applyAlignment="1">
      <alignment horizontal="center" vertical="center"/>
    </xf>
    <xf numFmtId="4" fontId="7" fillId="0" borderId="0" xfId="0" applyNumberFormat="1" applyFont="1" applyAlignment="1">
      <alignment horizontal="center" vertical="center"/>
    </xf>
    <xf numFmtId="4" fontId="19" fillId="4" borderId="0" xfId="0" applyNumberFormat="1" applyFont="1" applyFill="1" applyBorder="1" applyAlignment="1">
      <alignment horizontal="center" vertical="center"/>
    </xf>
    <xf numFmtId="4" fontId="3" fillId="4" borderId="22" xfId="0" applyNumberFormat="1" applyFont="1" applyFill="1" applyBorder="1" applyAlignment="1">
      <alignment horizontal="center"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4" fillId="0" borderId="3" xfId="3"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xf>
    <xf numFmtId="0" fontId="7" fillId="0" borderId="0" xfId="0" applyFont="1" applyAlignment="1">
      <alignment horizontal="center" vertical="center"/>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3" fillId="4" borderId="22" xfId="0" applyFont="1" applyFill="1" applyBorder="1" applyAlignment="1">
      <alignment horizontal="center" vertical="center"/>
    </xf>
    <xf numFmtId="4" fontId="5" fillId="0" borderId="0" xfId="0" applyNumberFormat="1" applyFont="1" applyAlignment="1">
      <alignment horizontal="right" vertical="center" wrapText="1"/>
    </xf>
    <xf numFmtId="4" fontId="5" fillId="0" borderId="13" xfId="0" applyNumberFormat="1" applyFont="1" applyBorder="1" applyAlignment="1">
      <alignment horizontal="right" vertical="center" wrapText="1"/>
    </xf>
    <xf numFmtId="4" fontId="11" fillId="0" borderId="0" xfId="0" applyNumberFormat="1" applyFont="1" applyBorder="1" applyAlignment="1">
      <alignment horizontal="right" vertical="center"/>
    </xf>
    <xf numFmtId="4" fontId="3" fillId="0" borderId="0" xfId="0" applyNumberFormat="1" applyFont="1" applyAlignment="1">
      <alignment horizontal="right" vertical="center"/>
    </xf>
    <xf numFmtId="0" fontId="14" fillId="0" borderId="0" xfId="0" applyFont="1" applyAlignment="1">
      <alignment horizontal="right" vertical="center"/>
    </xf>
    <xf numFmtId="4" fontId="4" fillId="0" borderId="5" xfId="0" applyNumberFormat="1" applyFont="1" applyBorder="1" applyAlignment="1">
      <alignment horizontal="right" vertical="center"/>
    </xf>
    <xf numFmtId="4" fontId="4" fillId="0" borderId="17" xfId="0" applyNumberFormat="1" applyFont="1" applyBorder="1" applyAlignment="1">
      <alignment horizontal="right" vertical="center"/>
    </xf>
    <xf numFmtId="4" fontId="3" fillId="0" borderId="17" xfId="0" applyNumberFormat="1" applyFont="1" applyBorder="1" applyAlignment="1">
      <alignment horizontal="right" vertical="center"/>
    </xf>
    <xf numFmtId="4" fontId="3" fillId="0" borderId="9" xfId="0" applyNumberFormat="1" applyFont="1" applyBorder="1" applyAlignment="1">
      <alignment horizontal="right" vertical="center"/>
    </xf>
    <xf numFmtId="4" fontId="4" fillId="0" borderId="0" xfId="0" applyNumberFormat="1" applyFont="1" applyBorder="1" applyAlignment="1">
      <alignment horizontal="right" vertical="center"/>
    </xf>
    <xf numFmtId="4" fontId="5" fillId="0" borderId="17" xfId="0" applyNumberFormat="1" applyFont="1" applyBorder="1" applyAlignment="1">
      <alignment horizontal="right" vertical="center"/>
    </xf>
    <xf numFmtId="0" fontId="0" fillId="0" borderId="17" xfId="0" applyBorder="1" applyAlignment="1">
      <alignment horizontal="right" vertical="center"/>
    </xf>
    <xf numFmtId="4" fontId="3" fillId="0" borderId="0" xfId="0" applyNumberFormat="1" applyFont="1" applyBorder="1" applyAlignment="1">
      <alignment horizontal="right" vertical="center"/>
    </xf>
    <xf numFmtId="4" fontId="4" fillId="0" borderId="1" xfId="0" applyNumberFormat="1" applyFont="1" applyBorder="1" applyAlignment="1">
      <alignment horizontal="right" vertical="center"/>
    </xf>
    <xf numFmtId="4" fontId="3" fillId="0" borderId="0" xfId="0" applyNumberFormat="1" applyFont="1" applyFill="1" applyBorder="1" applyAlignment="1">
      <alignment horizontal="right" vertical="center"/>
    </xf>
    <xf numFmtId="4" fontId="5" fillId="0" borderId="5" xfId="0" applyNumberFormat="1" applyFont="1" applyFill="1" applyBorder="1" applyAlignment="1" applyProtection="1">
      <alignment horizontal="right" vertical="center" wrapText="1"/>
      <protection locked="0"/>
    </xf>
    <xf numFmtId="4" fontId="5" fillId="0" borderId="5" xfId="1" applyNumberFormat="1" applyFont="1" applyBorder="1" applyAlignment="1">
      <alignment horizontal="right" vertical="center" wrapText="1"/>
    </xf>
    <xf numFmtId="4" fontId="5" fillId="0" borderId="9" xfId="0" applyNumberFormat="1" applyFont="1" applyBorder="1" applyAlignment="1">
      <alignment horizontal="right" vertical="center" wrapText="1"/>
    </xf>
    <xf numFmtId="4" fontId="5" fillId="0" borderId="0" xfId="0" applyNumberFormat="1" applyFont="1" applyFill="1" applyBorder="1" applyAlignment="1" applyProtection="1">
      <alignment horizontal="right" vertical="center" wrapText="1"/>
      <protection locked="0"/>
    </xf>
    <xf numFmtId="4" fontId="5" fillId="0" borderId="11" xfId="0" applyNumberFormat="1" applyFont="1" applyFill="1" applyBorder="1" applyAlignment="1">
      <alignment horizontal="right" vertical="center"/>
    </xf>
    <xf numFmtId="4" fontId="5" fillId="0" borderId="5" xfId="3" applyNumberFormat="1" applyFont="1" applyBorder="1" applyAlignment="1">
      <alignment horizontal="right" vertical="center" wrapText="1"/>
    </xf>
    <xf numFmtId="4" fontId="5" fillId="0" borderId="0" xfId="3" applyNumberFormat="1" applyFont="1" applyBorder="1" applyAlignment="1">
      <alignment horizontal="right" vertical="center" wrapText="1"/>
    </xf>
    <xf numFmtId="4" fontId="4" fillId="0" borderId="9" xfId="3"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164" fontId="2" fillId="4" borderId="23" xfId="0" applyNumberFormat="1" applyFont="1" applyFill="1" applyBorder="1" applyAlignment="1">
      <alignment horizontal="right" vertical="center"/>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11" fillId="5" borderId="6" xfId="0" applyFont="1" applyFill="1" applyBorder="1" applyAlignment="1">
      <alignment horizontal="center" vertical="top"/>
    </xf>
    <xf numFmtId="0" fontId="11" fillId="5" borderId="2" xfId="0" applyFont="1" applyFill="1" applyBorder="1" applyAlignment="1">
      <alignment horizontal="justify" vertical="top" wrapText="1"/>
    </xf>
    <xf numFmtId="0" fontId="3" fillId="5" borderId="2" xfId="0"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5" borderId="2" xfId="0" applyNumberFormat="1" applyFont="1" applyFill="1" applyBorder="1" applyAlignment="1"/>
    <xf numFmtId="4" fontId="3" fillId="5" borderId="7" xfId="0" applyNumberFormat="1" applyFont="1" applyFill="1" applyBorder="1" applyAlignment="1">
      <alignment horizontal="right" vertical="center"/>
    </xf>
    <xf numFmtId="0" fontId="11" fillId="5" borderId="2" xfId="0" applyFont="1" applyFill="1" applyBorder="1" applyAlignment="1">
      <alignment horizontal="justify" vertical="top"/>
    </xf>
    <xf numFmtId="0" fontId="11" fillId="5" borderId="2" xfId="0" applyFont="1" applyFill="1" applyBorder="1" applyAlignment="1">
      <alignment horizontal="center" vertical="center"/>
    </xf>
    <xf numFmtId="4" fontId="11" fillId="5" borderId="2" xfId="0" applyNumberFormat="1" applyFont="1" applyFill="1" applyBorder="1" applyAlignment="1">
      <alignment horizontal="center" vertical="center"/>
    </xf>
    <xf numFmtId="4" fontId="11" fillId="5" borderId="2" xfId="0" applyNumberFormat="1" applyFont="1" applyFill="1" applyBorder="1" applyAlignment="1"/>
    <xf numFmtId="4" fontId="11" fillId="5" borderId="7" xfId="0" applyNumberFormat="1" applyFont="1" applyFill="1" applyBorder="1" applyAlignment="1">
      <alignment horizontal="right" vertical="center"/>
    </xf>
    <xf numFmtId="4" fontId="5" fillId="5" borderId="13" xfId="0" applyNumberFormat="1" applyFont="1" applyFill="1" applyBorder="1" applyAlignment="1">
      <alignment horizontal="right" vertical="center"/>
    </xf>
    <xf numFmtId="0" fontId="3" fillId="5" borderId="0" xfId="0" applyFont="1" applyFill="1" applyBorder="1" applyAlignment="1">
      <alignment horizontal="center" vertical="center"/>
    </xf>
    <xf numFmtId="4" fontId="3" fillId="5" borderId="0" xfId="0" applyNumberFormat="1" applyFont="1" applyFill="1" applyBorder="1" applyAlignment="1">
      <alignment horizontal="center" vertical="center"/>
    </xf>
    <xf numFmtId="4" fontId="3" fillId="5" borderId="0" xfId="0" applyNumberFormat="1" applyFont="1" applyFill="1" applyBorder="1" applyAlignment="1"/>
    <xf numFmtId="0" fontId="5" fillId="0" borderId="10" xfId="0" applyFont="1" applyBorder="1" applyAlignment="1">
      <alignment horizontal="left" vertical="top" wrapText="1"/>
    </xf>
    <xf numFmtId="0" fontId="4" fillId="5" borderId="6" xfId="0" applyFont="1" applyFill="1" applyBorder="1" applyAlignment="1">
      <alignment horizontal="center" vertical="top"/>
    </xf>
    <xf numFmtId="0" fontId="4" fillId="5" borderId="16" xfId="0" applyFont="1" applyFill="1" applyBorder="1" applyAlignment="1">
      <alignment horizontal="center" vertical="top"/>
    </xf>
    <xf numFmtId="0" fontId="4" fillId="5" borderId="0" xfId="0" applyFont="1" applyFill="1" applyBorder="1" applyAlignment="1">
      <alignment horizontal="justify" vertical="top"/>
    </xf>
    <xf numFmtId="4" fontId="3" fillId="5" borderId="17" xfId="0" applyNumberFormat="1" applyFont="1" applyFill="1" applyBorder="1" applyAlignment="1">
      <alignment horizontal="right" vertical="center"/>
    </xf>
    <xf numFmtId="0" fontId="4" fillId="5" borderId="14" xfId="0" applyFont="1" applyFill="1" applyBorder="1" applyAlignment="1">
      <alignment horizontal="center" vertical="top"/>
    </xf>
    <xf numFmtId="0" fontId="3" fillId="5" borderId="16" xfId="0" applyFont="1" applyFill="1" applyBorder="1" applyAlignment="1">
      <alignment horizontal="center" vertical="top"/>
    </xf>
    <xf numFmtId="0" fontId="3" fillId="5" borderId="0" xfId="0" applyFont="1" applyFill="1" applyBorder="1" applyAlignment="1">
      <alignment horizontal="justify" vertical="top"/>
    </xf>
    <xf numFmtId="0" fontId="5" fillId="5" borderId="16" xfId="0" applyFont="1" applyFill="1" applyBorder="1" applyAlignment="1">
      <alignment horizontal="center" vertical="top"/>
    </xf>
    <xf numFmtId="0" fontId="5" fillId="5" borderId="0" xfId="0" applyFont="1" applyFill="1" applyBorder="1" applyAlignment="1">
      <alignment horizontal="justify" vertical="top"/>
    </xf>
    <xf numFmtId="0" fontId="5" fillId="5" borderId="2" xfId="0" applyFont="1" applyFill="1" applyBorder="1" applyAlignment="1">
      <alignment horizontal="center" vertical="center"/>
    </xf>
    <xf numFmtId="4" fontId="5" fillId="5" borderId="2" xfId="0" applyNumberFormat="1" applyFont="1" applyFill="1" applyBorder="1" applyAlignment="1">
      <alignment horizontal="center" vertical="center"/>
    </xf>
    <xf numFmtId="4" fontId="5" fillId="5" borderId="2" xfId="0" applyNumberFormat="1" applyFont="1" applyFill="1" applyBorder="1" applyAlignment="1"/>
    <xf numFmtId="4" fontId="5" fillId="5" borderId="7" xfId="0" applyNumberFormat="1" applyFont="1" applyFill="1" applyBorder="1" applyAlignment="1">
      <alignment horizontal="right" vertical="center"/>
    </xf>
    <xf numFmtId="0" fontId="13" fillId="5" borderId="2" xfId="0"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4" fontId="13" fillId="5" borderId="2" xfId="0" applyNumberFormat="1" applyFont="1" applyFill="1" applyBorder="1" applyAlignment="1"/>
    <xf numFmtId="4" fontId="14" fillId="5" borderId="7" xfId="0" applyNumberFormat="1" applyFont="1" applyFill="1" applyBorder="1" applyAlignment="1">
      <alignment horizontal="right" vertical="center"/>
    </xf>
    <xf numFmtId="0" fontId="11" fillId="5" borderId="1" xfId="0" applyFont="1" applyFill="1" applyBorder="1" applyAlignment="1">
      <alignment horizontal="justify" vertical="top"/>
    </xf>
    <xf numFmtId="4" fontId="2" fillId="5" borderId="17" xfId="0" applyNumberFormat="1" applyFont="1" applyFill="1" applyBorder="1" applyAlignment="1">
      <alignment horizontal="right" vertical="center"/>
    </xf>
    <xf numFmtId="0" fontId="3" fillId="5" borderId="1" xfId="0" applyFont="1" applyFill="1" applyBorder="1" applyAlignment="1">
      <alignment horizontal="center" vertical="center"/>
    </xf>
    <xf numFmtId="4" fontId="3" fillId="5" borderId="1" xfId="0" applyNumberFormat="1" applyFont="1" applyFill="1" applyBorder="1" applyAlignment="1">
      <alignment horizontal="center" vertical="center"/>
    </xf>
    <xf numFmtId="4" fontId="3" fillId="5" borderId="1" xfId="0" applyNumberFormat="1" applyFont="1" applyFill="1" applyBorder="1" applyAlignment="1"/>
    <xf numFmtId="4" fontId="3" fillId="5" borderId="15" xfId="0" applyNumberFormat="1" applyFont="1" applyFill="1" applyBorder="1" applyAlignment="1">
      <alignment horizontal="right" vertical="center"/>
    </xf>
    <xf numFmtId="0" fontId="5" fillId="5" borderId="27" xfId="0" applyFont="1" applyFill="1" applyBorder="1" applyAlignment="1">
      <alignment horizontal="center" vertical="top"/>
    </xf>
    <xf numFmtId="0" fontId="3" fillId="5" borderId="22" xfId="0" applyFont="1" applyFill="1" applyBorder="1" applyAlignment="1">
      <alignment horizontal="justify" vertical="top"/>
    </xf>
    <xf numFmtId="0" fontId="3" fillId="5" borderId="22" xfId="0" applyFont="1" applyFill="1" applyBorder="1" applyAlignment="1">
      <alignment horizontal="center" vertical="center"/>
    </xf>
    <xf numFmtId="4" fontId="3" fillId="5" borderId="22" xfId="0" applyNumberFormat="1" applyFont="1" applyFill="1" applyBorder="1" applyAlignment="1">
      <alignment horizontal="center" vertical="center"/>
    </xf>
    <xf numFmtId="4" fontId="3" fillId="5" borderId="22" xfId="0" applyNumberFormat="1" applyFont="1" applyFill="1" applyBorder="1" applyAlignment="1"/>
    <xf numFmtId="4" fontId="2" fillId="5" borderId="28" xfId="0" applyNumberFormat="1" applyFont="1" applyFill="1" applyBorder="1" applyAlignment="1">
      <alignment horizontal="right" vertical="center"/>
    </xf>
    <xf numFmtId="0" fontId="3" fillId="5" borderId="29" xfId="0" applyFont="1" applyFill="1" applyBorder="1" applyAlignment="1">
      <alignment horizontal="center" vertical="top"/>
    </xf>
    <xf numFmtId="0" fontId="4" fillId="5" borderId="30" xfId="0" applyFont="1" applyFill="1" applyBorder="1" applyAlignment="1">
      <alignment horizontal="justify" vertical="top"/>
    </xf>
    <xf numFmtId="0" fontId="3" fillId="5" borderId="30" xfId="0" applyFont="1" applyFill="1" applyBorder="1" applyAlignment="1">
      <alignment horizontal="center" vertical="center"/>
    </xf>
    <xf numFmtId="4" fontId="3" fillId="5" borderId="30" xfId="0" applyNumberFormat="1" applyFont="1" applyFill="1" applyBorder="1" applyAlignment="1">
      <alignment horizontal="center" vertical="center"/>
    </xf>
    <xf numFmtId="4" fontId="3" fillId="5" borderId="30" xfId="0" applyNumberFormat="1" applyFont="1" applyFill="1" applyBorder="1" applyAlignment="1"/>
    <xf numFmtId="4" fontId="2" fillId="5" borderId="31" xfId="0" applyNumberFormat="1" applyFont="1" applyFill="1" applyBorder="1" applyAlignment="1">
      <alignment horizontal="right" vertical="center"/>
    </xf>
    <xf numFmtId="0" fontId="11" fillId="5" borderId="0" xfId="0" applyNumberFormat="1" applyFont="1" applyFill="1" applyBorder="1" applyAlignment="1" applyProtection="1">
      <alignment horizontal="justify" vertical="top" wrapText="1"/>
      <protection locked="0"/>
    </xf>
    <xf numFmtId="0" fontId="5" fillId="5" borderId="0" xfId="0" applyFont="1" applyFill="1" applyBorder="1" applyAlignment="1">
      <alignment horizontal="center" vertical="center" wrapText="1"/>
    </xf>
    <xf numFmtId="4" fontId="5" fillId="5" borderId="0" xfId="0" applyNumberFormat="1" applyFont="1" applyFill="1" applyBorder="1" applyAlignment="1">
      <alignment horizontal="center" vertical="center" wrapText="1"/>
    </xf>
    <xf numFmtId="4" fontId="5" fillId="5" borderId="0" xfId="0" applyNumberFormat="1" applyFont="1" applyFill="1" applyBorder="1" applyAlignment="1">
      <alignment wrapText="1"/>
    </xf>
    <xf numFmtId="4" fontId="5" fillId="5" borderId="0" xfId="0" applyNumberFormat="1" applyFont="1" applyFill="1" applyBorder="1" applyAlignment="1">
      <alignment horizontal="right" vertical="center" wrapText="1"/>
    </xf>
    <xf numFmtId="49" fontId="11" fillId="7" borderId="0" xfId="0" applyNumberFormat="1" applyFont="1" applyFill="1" applyBorder="1" applyAlignment="1">
      <alignment horizontal="left" vertical="top" wrapText="1"/>
    </xf>
    <xf numFmtId="0" fontId="11" fillId="7" borderId="0" xfId="0" applyNumberFormat="1" applyFont="1" applyFill="1" applyBorder="1" applyAlignment="1" applyProtection="1">
      <alignment horizontal="justify" vertical="top" wrapText="1"/>
      <protection locked="0"/>
    </xf>
    <xf numFmtId="0" fontId="5" fillId="7" borderId="0" xfId="0" applyFont="1" applyFill="1" applyBorder="1" applyAlignment="1">
      <alignment horizontal="center" vertical="center" wrapText="1"/>
    </xf>
    <xf numFmtId="4" fontId="5" fillId="7" borderId="0" xfId="0" applyNumberFormat="1" applyFont="1" applyFill="1" applyBorder="1" applyAlignment="1">
      <alignment horizontal="center" vertical="center" wrapText="1"/>
    </xf>
    <xf numFmtId="4" fontId="5" fillId="7" borderId="0" xfId="0" applyNumberFormat="1" applyFont="1" applyFill="1" applyBorder="1" applyAlignment="1">
      <alignment wrapText="1"/>
    </xf>
    <xf numFmtId="4" fontId="5" fillId="7" borderId="0" xfId="0" applyNumberFormat="1" applyFont="1" applyFill="1" applyBorder="1" applyAlignment="1">
      <alignment horizontal="right" vertical="center" wrapText="1"/>
    </xf>
    <xf numFmtId="0" fontId="11" fillId="5" borderId="0" xfId="0" applyFont="1" applyFill="1" applyBorder="1" applyAlignment="1">
      <alignment horizontal="center" vertical="center" wrapText="1"/>
    </xf>
    <xf numFmtId="4" fontId="11" fillId="5" borderId="0" xfId="0" applyNumberFormat="1" applyFont="1" applyFill="1" applyBorder="1" applyAlignment="1">
      <alignment horizontal="center" vertical="center" wrapText="1"/>
    </xf>
    <xf numFmtId="49" fontId="11" fillId="5" borderId="12" xfId="0" applyNumberFormat="1" applyFont="1" applyFill="1" applyBorder="1" applyAlignment="1">
      <alignment horizontal="left" vertical="top" wrapText="1"/>
    </xf>
    <xf numFmtId="0" fontId="11" fillId="5" borderId="4" xfId="0" applyFont="1" applyFill="1" applyBorder="1" applyAlignment="1">
      <alignment vertical="top" wrapText="1"/>
    </xf>
    <xf numFmtId="0" fontId="11" fillId="5" borderId="4" xfId="0" applyFont="1" applyFill="1" applyBorder="1" applyAlignment="1">
      <alignment horizontal="center" vertical="center" wrapText="1"/>
    </xf>
    <xf numFmtId="4" fontId="11" fillId="5" borderId="4" xfId="0" applyNumberFormat="1" applyFont="1" applyFill="1" applyBorder="1" applyAlignment="1">
      <alignment horizontal="center" vertical="center" wrapText="1"/>
    </xf>
    <xf numFmtId="4" fontId="11" fillId="5" borderId="4" xfId="0" applyNumberFormat="1" applyFont="1" applyFill="1" applyBorder="1" applyAlignment="1">
      <alignment wrapText="1"/>
    </xf>
    <xf numFmtId="4" fontId="11" fillId="5" borderId="13" xfId="0" applyNumberFormat="1" applyFont="1" applyFill="1" applyBorder="1" applyAlignment="1">
      <alignment horizontal="right" vertical="center" wrapText="1"/>
    </xf>
    <xf numFmtId="49" fontId="5" fillId="0" borderId="16" xfId="0" applyNumberFormat="1" applyFont="1" applyBorder="1" applyAlignment="1">
      <alignment horizontal="left" vertical="top" wrapText="1"/>
    </xf>
    <xf numFmtId="4" fontId="5" fillId="0" borderId="17" xfId="0" applyNumberFormat="1" applyFont="1" applyFill="1" applyBorder="1" applyAlignment="1" applyProtection="1">
      <alignment horizontal="right" vertical="center" wrapText="1"/>
      <protection locked="0"/>
    </xf>
    <xf numFmtId="0" fontId="11" fillId="5" borderId="4" xfId="0" applyNumberFormat="1" applyFont="1" applyFill="1" applyBorder="1" applyAlignment="1" applyProtection="1">
      <alignment horizontal="justify" vertical="top" wrapText="1"/>
      <protection locked="0"/>
    </xf>
    <xf numFmtId="0" fontId="5" fillId="5" borderId="4" xfId="0" applyFont="1" applyFill="1" applyBorder="1" applyAlignment="1">
      <alignment horizontal="center" vertical="center" wrapText="1"/>
    </xf>
    <xf numFmtId="4" fontId="5" fillId="5" borderId="4" xfId="0" applyNumberFormat="1" applyFont="1" applyFill="1" applyBorder="1" applyAlignment="1">
      <alignment horizontal="center" vertical="center" wrapText="1"/>
    </xf>
    <xf numFmtId="4" fontId="5" fillId="5" borderId="4" xfId="0" applyNumberFormat="1" applyFont="1" applyFill="1" applyBorder="1" applyAlignment="1">
      <alignment wrapText="1"/>
    </xf>
    <xf numFmtId="4" fontId="5" fillId="5" borderId="13" xfId="0" applyNumberFormat="1" applyFont="1" applyFill="1" applyBorder="1" applyAlignment="1">
      <alignment horizontal="right" vertical="center" wrapText="1"/>
    </xf>
    <xf numFmtId="0" fontId="5" fillId="0" borderId="0" xfId="0" applyNumberFormat="1" applyFont="1" applyBorder="1" applyAlignment="1">
      <alignment horizontal="justify" vertical="top"/>
    </xf>
    <xf numFmtId="0" fontId="5" fillId="0" borderId="7" xfId="0" applyFont="1" applyBorder="1" applyAlignment="1">
      <alignment horizontal="center" vertical="center" wrapText="1"/>
    </xf>
    <xf numFmtId="0" fontId="5" fillId="0" borderId="12" xfId="0" applyNumberFormat="1" applyFont="1" applyFill="1" applyBorder="1" applyAlignment="1" applyProtection="1">
      <alignment horizontal="justify" vertical="top" wrapText="1"/>
      <protection locked="0"/>
    </xf>
    <xf numFmtId="0" fontId="5" fillId="0" borderId="16" xfId="0" applyNumberFormat="1" applyFont="1" applyFill="1" applyBorder="1" applyAlignment="1" applyProtection="1">
      <alignment horizontal="justify" vertical="top" wrapText="1"/>
      <protection locked="0"/>
    </xf>
    <xf numFmtId="0" fontId="5" fillId="0" borderId="14" xfId="0" applyNumberFormat="1" applyFont="1" applyFill="1" applyBorder="1" applyAlignment="1" applyProtection="1">
      <alignment horizontal="justify" vertical="top" wrapText="1"/>
      <protection locked="0"/>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4" fontId="4" fillId="0" borderId="10" xfId="0" applyNumberFormat="1" applyFont="1" applyBorder="1" applyAlignment="1">
      <alignment horizontal="center" vertical="center"/>
    </xf>
    <xf numFmtId="4" fontId="5" fillId="0" borderId="16" xfId="0" applyNumberFormat="1" applyFont="1" applyBorder="1" applyAlignment="1">
      <alignment horizontal="center" vertical="center" wrapText="1"/>
    </xf>
    <xf numFmtId="4" fontId="5" fillId="0" borderId="7" xfId="1" applyNumberFormat="1" applyFont="1" applyBorder="1" applyAlignment="1">
      <alignment horizontal="right" vertical="center" wrapText="1"/>
    </xf>
    <xf numFmtId="4" fontId="4" fillId="0" borderId="10" xfId="0" applyNumberFormat="1" applyFont="1" applyBorder="1" applyAlignment="1">
      <alignment horizontal="center" vertical="center" wrapText="1"/>
    </xf>
    <xf numFmtId="4" fontId="5" fillId="0" borderId="10" xfId="0" applyNumberFormat="1" applyFont="1" applyBorder="1" applyAlignment="1">
      <alignment wrapText="1"/>
    </xf>
    <xf numFmtId="4" fontId="12" fillId="5" borderId="0" xfId="0" applyNumberFormat="1" applyFont="1" applyFill="1" applyBorder="1" applyAlignment="1">
      <alignment horizontal="center" vertical="center" wrapText="1"/>
    </xf>
    <xf numFmtId="4" fontId="12" fillId="5" borderId="0" xfId="0" applyNumberFormat="1" applyFont="1" applyFill="1" applyBorder="1" applyAlignment="1">
      <alignment wrapText="1"/>
    </xf>
    <xf numFmtId="0" fontId="12" fillId="5" borderId="0" xfId="0" applyNumberFormat="1" applyFont="1" applyFill="1" applyBorder="1" applyAlignment="1" applyProtection="1">
      <alignment horizontal="left" vertical="top" wrapText="1"/>
      <protection locked="0"/>
    </xf>
    <xf numFmtId="0" fontId="12" fillId="5" borderId="0" xfId="0" applyNumberFormat="1" applyFont="1" applyFill="1" applyBorder="1" applyAlignment="1" applyProtection="1">
      <alignment horizontal="center" vertical="center" wrapText="1"/>
      <protection locked="0"/>
    </xf>
    <xf numFmtId="0" fontId="5" fillId="5" borderId="0" xfId="0" applyNumberFormat="1" applyFont="1" applyFill="1" applyBorder="1" applyAlignment="1" applyProtection="1">
      <alignment horizontal="justify" vertical="top" wrapText="1"/>
      <protection locked="0"/>
    </xf>
    <xf numFmtId="4" fontId="12" fillId="5" borderId="2" xfId="0" applyNumberFormat="1" applyFont="1" applyFill="1" applyBorder="1" applyAlignment="1">
      <alignment horizontal="center" vertical="center" wrapText="1"/>
    </xf>
    <xf numFmtId="4" fontId="12" fillId="5" borderId="2" xfId="0" applyNumberFormat="1" applyFont="1" applyFill="1" applyBorder="1" applyAlignment="1">
      <alignment wrapText="1"/>
    </xf>
    <xf numFmtId="4" fontId="12" fillId="5" borderId="7" xfId="0" applyNumberFormat="1" applyFont="1" applyFill="1" applyBorder="1" applyAlignment="1" applyProtection="1">
      <alignment horizontal="right" vertical="center" wrapText="1"/>
      <protection locked="0"/>
    </xf>
    <xf numFmtId="0" fontId="12" fillId="5" borderId="16" xfId="0" applyNumberFormat="1" applyFont="1" applyFill="1" applyBorder="1" applyAlignment="1" applyProtection="1">
      <alignment horizontal="left" vertical="top" wrapText="1"/>
      <protection locked="0"/>
    </xf>
    <xf numFmtId="4" fontId="12" fillId="5" borderId="17" xfId="0" applyNumberFormat="1" applyFont="1" applyFill="1" applyBorder="1" applyAlignment="1" applyProtection="1">
      <alignment horizontal="right" vertical="center" wrapText="1"/>
      <protection locked="0"/>
    </xf>
    <xf numFmtId="49" fontId="11" fillId="5" borderId="16" xfId="0" applyNumberFormat="1" applyFont="1" applyFill="1" applyBorder="1" applyAlignment="1">
      <alignment horizontal="left" vertical="top" wrapText="1"/>
    </xf>
    <xf numFmtId="4" fontId="4" fillId="5" borderId="17" xfId="0" applyNumberFormat="1" applyFont="1" applyFill="1" applyBorder="1" applyAlignment="1" applyProtection="1">
      <alignment horizontal="right" vertical="center" wrapText="1"/>
      <protection locked="0"/>
    </xf>
    <xf numFmtId="49" fontId="5" fillId="5" borderId="16" xfId="0" applyNumberFormat="1" applyFont="1" applyFill="1" applyBorder="1" applyAlignment="1">
      <alignment horizontal="left" vertical="top" wrapText="1"/>
    </xf>
    <xf numFmtId="4" fontId="5" fillId="5" borderId="17" xfId="0" applyNumberFormat="1" applyFont="1" applyFill="1" applyBorder="1" applyAlignment="1" applyProtection="1">
      <alignment horizontal="right" vertical="center" wrapText="1"/>
      <protection locked="0"/>
    </xf>
    <xf numFmtId="49" fontId="5" fillId="5" borderId="24"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4" fontId="5" fillId="5" borderId="25" xfId="0" applyNumberFormat="1" applyFont="1" applyFill="1" applyBorder="1" applyAlignment="1">
      <alignment horizontal="center" vertical="center" wrapText="1"/>
    </xf>
    <xf numFmtId="4" fontId="5" fillId="5" borderId="25" xfId="0" applyNumberFormat="1" applyFont="1" applyFill="1" applyBorder="1" applyAlignment="1">
      <alignment wrapText="1"/>
    </xf>
    <xf numFmtId="4" fontId="4" fillId="5" borderId="26" xfId="0" applyNumberFormat="1" applyFont="1" applyFill="1" applyBorder="1" applyAlignment="1" applyProtection="1">
      <alignment horizontal="right" vertical="center" wrapText="1"/>
      <protection locked="0"/>
    </xf>
    <xf numFmtId="0" fontId="11" fillId="5" borderId="25" xfId="0" applyNumberFormat="1" applyFont="1" applyFill="1" applyBorder="1" applyAlignment="1" applyProtection="1">
      <alignment horizontal="right" vertical="center" wrapText="1"/>
      <protection locked="0"/>
    </xf>
    <xf numFmtId="49" fontId="11" fillId="7" borderId="12" xfId="0" applyNumberFormat="1" applyFont="1" applyFill="1" applyBorder="1" applyAlignment="1">
      <alignment horizontal="left" vertical="top" wrapText="1"/>
    </xf>
    <xf numFmtId="0" fontId="11" fillId="7" borderId="4" xfId="0" applyNumberFormat="1" applyFont="1" applyFill="1" applyBorder="1" applyAlignment="1" applyProtection="1">
      <alignment horizontal="justify" vertical="top" wrapText="1"/>
      <protection locked="0"/>
    </xf>
    <xf numFmtId="0" fontId="5" fillId="7" borderId="4" xfId="0" applyFont="1" applyFill="1" applyBorder="1" applyAlignment="1">
      <alignment horizontal="center" vertical="center" wrapText="1"/>
    </xf>
    <xf numFmtId="4" fontId="5" fillId="7" borderId="4" xfId="0" applyNumberFormat="1" applyFont="1" applyFill="1" applyBorder="1" applyAlignment="1">
      <alignment horizontal="center" vertical="center" wrapText="1"/>
    </xf>
    <xf numFmtId="4" fontId="5" fillId="7" borderId="4" xfId="0" applyNumberFormat="1" applyFont="1" applyFill="1" applyBorder="1" applyAlignment="1">
      <alignment wrapText="1"/>
    </xf>
    <xf numFmtId="4" fontId="5" fillId="7" borderId="13" xfId="0" applyNumberFormat="1" applyFont="1" applyFill="1" applyBorder="1" applyAlignment="1" applyProtection="1">
      <alignment horizontal="right" vertical="center" wrapText="1"/>
      <protection locked="0"/>
    </xf>
    <xf numFmtId="0" fontId="5" fillId="0" borderId="16" xfId="3" applyFont="1" applyBorder="1" applyAlignment="1">
      <alignment vertical="top" wrapText="1"/>
    </xf>
    <xf numFmtId="4" fontId="5" fillId="0" borderId="17" xfId="3" applyNumberFormat="1" applyFont="1" applyBorder="1" applyAlignment="1">
      <alignment horizontal="right" vertical="center" wrapText="1"/>
    </xf>
    <xf numFmtId="4" fontId="5" fillId="0" borderId="0" xfId="3" applyNumberFormat="1" applyFont="1" applyBorder="1" applyAlignment="1">
      <alignment vertical="center" wrapText="1"/>
    </xf>
    <xf numFmtId="49" fontId="5" fillId="0" borderId="10" xfId="0" applyNumberFormat="1" applyFont="1" applyBorder="1" applyAlignment="1">
      <alignment horizontal="center" vertical="top"/>
    </xf>
    <xf numFmtId="49" fontId="5" fillId="0" borderId="11" xfId="0" applyNumberFormat="1" applyFont="1" applyBorder="1" applyAlignment="1">
      <alignment horizontal="center" vertical="top"/>
    </xf>
    <xf numFmtId="0" fontId="11" fillId="7" borderId="4" xfId="0" applyNumberFormat="1" applyFont="1" applyFill="1" applyBorder="1" applyAlignment="1">
      <alignment horizontal="justify" vertical="top"/>
    </xf>
    <xf numFmtId="4" fontId="5" fillId="7" borderId="13" xfId="0" applyNumberFormat="1" applyFont="1" applyFill="1" applyBorder="1" applyAlignment="1">
      <alignment horizontal="right" vertical="center" wrapText="1"/>
    </xf>
    <xf numFmtId="49" fontId="5" fillId="0" borderId="16" xfId="0" applyNumberFormat="1" applyFont="1" applyBorder="1" applyAlignment="1">
      <alignment horizontal="center" vertical="top"/>
    </xf>
    <xf numFmtId="4" fontId="5" fillId="0" borderId="32" xfId="0" applyNumberFormat="1" applyFont="1" applyBorder="1" applyAlignment="1">
      <alignment horizontal="right" vertical="center" wrapText="1"/>
    </xf>
    <xf numFmtId="4" fontId="5" fillId="7" borderId="0" xfId="0" applyNumberFormat="1" applyFont="1" applyFill="1" applyAlignment="1">
      <alignment horizontal="right" vertical="center"/>
    </xf>
    <xf numFmtId="4" fontId="4" fillId="5" borderId="0" xfId="0" applyNumberFormat="1" applyFont="1" applyFill="1" applyBorder="1" applyAlignment="1">
      <alignment wrapText="1"/>
    </xf>
    <xf numFmtId="0" fontId="11" fillId="5" borderId="0" xfId="0" applyNumberFormat="1" applyFont="1" applyFill="1" applyBorder="1" applyAlignment="1">
      <alignment horizontal="justify" vertical="top" wrapText="1"/>
    </xf>
    <xf numFmtId="4" fontId="5" fillId="5" borderId="17" xfId="0" applyNumberFormat="1" applyFont="1" applyFill="1" applyBorder="1" applyAlignment="1">
      <alignment horizontal="right" vertical="center"/>
    </xf>
    <xf numFmtId="4" fontId="5" fillId="5" borderId="17" xfId="0" applyNumberFormat="1" applyFont="1" applyFill="1" applyBorder="1" applyAlignment="1">
      <alignment horizontal="right" vertical="center" wrapText="1"/>
    </xf>
    <xf numFmtId="4" fontId="4" fillId="5" borderId="17" xfId="0" applyNumberFormat="1" applyFont="1" applyFill="1" applyBorder="1" applyAlignment="1">
      <alignment horizontal="right" vertical="center" wrapText="1"/>
    </xf>
    <xf numFmtId="49" fontId="11" fillId="5" borderId="0" xfId="0" applyNumberFormat="1" applyFont="1" applyFill="1" applyBorder="1" applyAlignment="1">
      <alignment horizontal="center" vertical="top" wrapText="1"/>
    </xf>
    <xf numFmtId="0" fontId="15" fillId="5" borderId="0" xfId="0" applyFont="1" applyFill="1" applyAlignment="1">
      <alignment horizontal="justify" vertical="top"/>
    </xf>
    <xf numFmtId="4" fontId="5" fillId="5" borderId="0" xfId="0" applyNumberFormat="1" applyFont="1" applyFill="1" applyBorder="1" applyAlignment="1">
      <alignment horizontal="right" wrapText="1"/>
    </xf>
    <xf numFmtId="0" fontId="4" fillId="0" borderId="5" xfId="0" applyNumberFormat="1" applyFont="1" applyBorder="1" applyAlignment="1" applyProtection="1">
      <alignment horizontal="justify" vertical="top" wrapText="1"/>
      <protection locked="0"/>
    </xf>
    <xf numFmtId="4" fontId="5" fillId="0" borderId="5" xfId="0" applyNumberFormat="1" applyFont="1" applyBorder="1" applyAlignment="1">
      <alignment horizontal="right" wrapText="1"/>
    </xf>
    <xf numFmtId="49" fontId="11" fillId="5" borderId="5" xfId="0" applyNumberFormat="1" applyFont="1" applyFill="1" applyBorder="1" applyAlignment="1">
      <alignment horizontal="center" vertical="top" wrapText="1"/>
    </xf>
    <xf numFmtId="0" fontId="11" fillId="5" borderId="5" xfId="0" applyNumberFormat="1" applyFont="1" applyFill="1" applyBorder="1" applyAlignment="1" applyProtection="1">
      <alignment horizontal="justify" vertical="top" wrapText="1"/>
      <protection locked="0"/>
    </xf>
    <xf numFmtId="0" fontId="5" fillId="5" borderId="5" xfId="0" applyFont="1" applyFill="1" applyBorder="1" applyAlignment="1">
      <alignment horizontal="center" vertical="center" wrapText="1"/>
    </xf>
    <xf numFmtId="4"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wrapText="1"/>
    </xf>
    <xf numFmtId="4" fontId="5" fillId="5" borderId="5" xfId="0" applyNumberFormat="1" applyFont="1" applyFill="1" applyBorder="1" applyAlignment="1">
      <alignment horizontal="right" vertical="center"/>
    </xf>
    <xf numFmtId="49" fontId="5" fillId="0" borderId="6" xfId="0" applyNumberFormat="1" applyFont="1" applyBorder="1" applyAlignment="1">
      <alignment horizontal="center" vertical="top" wrapText="1"/>
    </xf>
    <xf numFmtId="0" fontId="5" fillId="0" borderId="2" xfId="5" applyNumberFormat="1" applyFont="1" applyFill="1" applyBorder="1" applyAlignment="1">
      <alignment horizontal="left" vertical="top" wrapText="1"/>
    </xf>
    <xf numFmtId="0" fontId="0" fillId="0" borderId="2" xfId="0" applyBorder="1" applyAlignment="1">
      <alignment horizontal="center" vertical="center"/>
    </xf>
    <xf numFmtId="0" fontId="0" fillId="0" borderId="2" xfId="0" applyBorder="1"/>
    <xf numFmtId="0" fontId="0" fillId="0" borderId="7" xfId="0" applyBorder="1" applyAlignment="1">
      <alignment horizontal="right" vertical="center"/>
    </xf>
    <xf numFmtId="49" fontId="11" fillId="5" borderId="6" xfId="0" applyNumberFormat="1" applyFont="1" applyFill="1" applyBorder="1" applyAlignment="1">
      <alignment horizontal="center" vertical="top" wrapText="1"/>
    </xf>
    <xf numFmtId="0" fontId="11" fillId="5" borderId="2" xfId="0" applyNumberFormat="1" applyFont="1" applyFill="1" applyBorder="1" applyAlignment="1" applyProtection="1">
      <alignment horizontal="justify" vertical="top" wrapText="1"/>
      <protection locked="0"/>
    </xf>
    <xf numFmtId="0" fontId="5" fillId="5" borderId="2" xfId="0"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4" fontId="5" fillId="5" borderId="2" xfId="0" applyNumberFormat="1" applyFont="1" applyFill="1" applyBorder="1" applyAlignment="1">
      <alignment horizontal="right" wrapText="1"/>
    </xf>
    <xf numFmtId="49" fontId="11" fillId="5" borderId="12" xfId="0" applyNumberFormat="1" applyFont="1" applyFill="1" applyBorder="1" applyAlignment="1">
      <alignment horizontal="center" vertical="top" wrapText="1"/>
    </xf>
    <xf numFmtId="4" fontId="5" fillId="5" borderId="4" xfId="0" applyNumberFormat="1" applyFont="1" applyFill="1" applyBorder="1" applyAlignment="1">
      <alignment horizontal="right"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2" xfId="0" applyNumberFormat="1" applyFont="1" applyBorder="1" applyAlignment="1">
      <alignment horizontal="right" wrapText="1"/>
    </xf>
    <xf numFmtId="4" fontId="5" fillId="0" borderId="7" xfId="0" applyNumberFormat="1" applyFont="1" applyBorder="1" applyAlignment="1">
      <alignment horizontal="right" vertical="center"/>
    </xf>
    <xf numFmtId="0" fontId="5" fillId="0" borderId="1" xfId="0" applyNumberFormat="1" applyFont="1" applyBorder="1" applyAlignment="1" applyProtection="1">
      <alignment horizontal="justify" vertical="top" wrapText="1"/>
      <protection locked="0"/>
    </xf>
    <xf numFmtId="0" fontId="0" fillId="0" borderId="1" xfId="0" applyBorder="1" applyAlignment="1">
      <alignment horizontal="center" vertical="center"/>
    </xf>
    <xf numFmtId="0" fontId="0" fillId="0" borderId="1" xfId="0" applyBorder="1"/>
    <xf numFmtId="0" fontId="0" fillId="0" borderId="15" xfId="0" applyBorder="1" applyAlignment="1">
      <alignment horizontal="right" vertical="center"/>
    </xf>
    <xf numFmtId="0" fontId="0" fillId="0" borderId="4" xfId="0" applyBorder="1" applyAlignment="1">
      <alignment horizontal="center" vertical="center"/>
    </xf>
    <xf numFmtId="0" fontId="0" fillId="0" borderId="4" xfId="0" applyBorder="1"/>
    <xf numFmtId="0" fontId="0" fillId="0" borderId="13" xfId="0" applyBorder="1" applyAlignment="1">
      <alignment horizontal="right" vertical="center"/>
    </xf>
    <xf numFmtId="4" fontId="5" fillId="0" borderId="1" xfId="0" applyNumberFormat="1" applyFont="1" applyBorder="1" applyAlignment="1">
      <alignment horizontal="right" wrapText="1"/>
    </xf>
    <xf numFmtId="0" fontId="5" fillId="0" borderId="6" xfId="0" applyFont="1" applyBorder="1" applyAlignment="1">
      <alignment horizontal="center" vertical="center" wrapText="1"/>
    </xf>
    <xf numFmtId="0" fontId="5" fillId="0" borderId="12" xfId="0" applyNumberFormat="1" applyFont="1" applyBorder="1" applyAlignment="1" applyProtection="1">
      <alignment horizontal="justify" vertical="top" wrapText="1"/>
      <protection locked="0"/>
    </xf>
    <xf numFmtId="0" fontId="5" fillId="0" borderId="16" xfId="0" applyNumberFormat="1" applyFont="1" applyBorder="1" applyAlignment="1" applyProtection="1">
      <alignment horizontal="justify" vertical="top" wrapText="1"/>
      <protection locked="0"/>
    </xf>
    <xf numFmtId="0" fontId="5" fillId="0" borderId="14" xfId="0" applyNumberFormat="1" applyFont="1" applyBorder="1" applyAlignment="1" applyProtection="1">
      <alignment horizontal="justify" vertical="top" wrapText="1"/>
      <protection locked="0"/>
    </xf>
    <xf numFmtId="0" fontId="16" fillId="0" borderId="4" xfId="0" applyNumberFormat="1" applyFont="1" applyBorder="1" applyAlignment="1" applyProtection="1">
      <alignment horizontal="justify" vertical="top" wrapText="1"/>
      <protection locked="0"/>
    </xf>
    <xf numFmtId="49" fontId="11" fillId="7" borderId="0" xfId="0" applyNumberFormat="1" applyFont="1" applyFill="1" applyBorder="1" applyAlignment="1">
      <alignment horizontal="center" vertical="top" wrapText="1"/>
    </xf>
    <xf numFmtId="4" fontId="5" fillId="7" borderId="0" xfId="0" applyNumberFormat="1" applyFont="1" applyFill="1" applyBorder="1" applyAlignment="1">
      <alignment horizontal="right" wrapText="1"/>
    </xf>
    <xf numFmtId="49" fontId="11" fillId="7" borderId="12" xfId="0" applyNumberFormat="1" applyFont="1" applyFill="1" applyBorder="1" applyAlignment="1">
      <alignment horizontal="center" vertical="top" wrapText="1"/>
    </xf>
    <xf numFmtId="4" fontId="5" fillId="7" borderId="4" xfId="0" applyNumberFormat="1" applyFont="1" applyFill="1" applyBorder="1" applyAlignment="1">
      <alignment horizontal="right" wrapText="1"/>
    </xf>
    <xf numFmtId="4" fontId="5" fillId="7" borderId="13" xfId="0" applyNumberFormat="1" applyFont="1" applyFill="1" applyBorder="1" applyAlignment="1">
      <alignment horizontal="right" vertical="center"/>
    </xf>
    <xf numFmtId="4" fontId="11" fillId="5" borderId="0" xfId="0" applyNumberFormat="1" applyFont="1" applyFill="1" applyBorder="1" applyAlignment="1">
      <alignment horizontal="right" wrapText="1"/>
    </xf>
    <xf numFmtId="0" fontId="4" fillId="5" borderId="0" xfId="0" applyNumberFormat="1" applyFont="1" applyFill="1" applyBorder="1" applyAlignment="1" applyProtection="1">
      <alignment horizontal="justify" vertical="top" wrapText="1"/>
      <protection locked="0"/>
    </xf>
    <xf numFmtId="49" fontId="5" fillId="5" borderId="16" xfId="0" applyNumberFormat="1" applyFont="1" applyFill="1" applyBorder="1" applyAlignment="1">
      <alignment horizontal="center" vertical="top" wrapText="1"/>
    </xf>
    <xf numFmtId="49" fontId="11" fillId="5" borderId="16" xfId="0" applyNumberFormat="1" applyFont="1" applyFill="1" applyBorder="1" applyAlignment="1">
      <alignment horizontal="center" vertical="top" wrapText="1"/>
    </xf>
    <xf numFmtId="4" fontId="11" fillId="5" borderId="17" xfId="0" applyNumberFormat="1" applyFont="1" applyFill="1" applyBorder="1" applyAlignment="1">
      <alignment horizontal="right" vertical="center"/>
    </xf>
    <xf numFmtId="4" fontId="11" fillId="5" borderId="17" xfId="0" applyNumberFormat="1" applyFont="1" applyFill="1" applyBorder="1" applyAlignment="1">
      <alignment horizontal="right" vertical="center" wrapText="1"/>
    </xf>
    <xf numFmtId="0" fontId="11" fillId="5" borderId="0" xfId="0" applyNumberFormat="1" applyFont="1" applyFill="1" applyBorder="1" applyAlignment="1">
      <alignment horizontal="justify" vertical="top"/>
    </xf>
    <xf numFmtId="49" fontId="17" fillId="5" borderId="24" xfId="0" applyNumberFormat="1" applyFont="1" applyFill="1" applyBorder="1" applyAlignment="1">
      <alignment horizontal="center" vertical="top" wrapText="1"/>
    </xf>
    <xf numFmtId="0" fontId="17" fillId="5" borderId="25" xfId="0" applyFont="1" applyFill="1" applyBorder="1" applyAlignment="1">
      <alignment horizontal="center" vertical="center" wrapText="1"/>
    </xf>
    <xf numFmtId="4" fontId="12" fillId="5" borderId="25" xfId="0" applyNumberFormat="1" applyFont="1" applyFill="1" applyBorder="1" applyAlignment="1">
      <alignment horizontal="right" wrapText="1"/>
    </xf>
    <xf numFmtId="0" fontId="12" fillId="5" borderId="25"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center" vertical="top"/>
    </xf>
    <xf numFmtId="0" fontId="12" fillId="7" borderId="12" xfId="0" applyFont="1" applyFill="1" applyBorder="1" applyAlignment="1">
      <alignment horizontal="center" vertical="top"/>
    </xf>
    <xf numFmtId="0" fontId="12" fillId="7" borderId="4" xfId="0" applyFont="1" applyFill="1" applyBorder="1" applyAlignment="1">
      <alignment horizontal="justify" vertical="justify" wrapText="1"/>
    </xf>
    <xf numFmtId="0" fontId="5" fillId="7" borderId="4" xfId="0" applyFont="1" applyFill="1" applyBorder="1" applyAlignment="1">
      <alignment horizontal="center" vertical="center"/>
    </xf>
    <xf numFmtId="4" fontId="5" fillId="7" borderId="4" xfId="0" applyNumberFormat="1" applyFont="1" applyFill="1" applyBorder="1" applyAlignment="1">
      <alignment horizontal="center" vertical="center"/>
    </xf>
    <xf numFmtId="0" fontId="5" fillId="7" borderId="4" xfId="0" applyFont="1" applyFill="1" applyBorder="1" applyAlignment="1">
      <alignment horizontal="right"/>
    </xf>
    <xf numFmtId="0" fontId="5" fillId="7" borderId="13" xfId="0" applyFont="1" applyFill="1" applyBorder="1" applyAlignment="1">
      <alignment horizontal="righ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0" xfId="0" applyFont="1" applyBorder="1" applyAlignment="1">
      <alignment vertical="top"/>
    </xf>
    <xf numFmtId="0" fontId="7" fillId="0" borderId="16" xfId="0" applyFont="1" applyBorder="1" applyAlignment="1">
      <alignment horizontal="center" vertical="top"/>
    </xf>
    <xf numFmtId="0" fontId="7" fillId="0" borderId="0" xfId="0" applyFont="1" applyBorder="1" applyAlignment="1">
      <alignment horizontal="justify" vertical="top" wrapText="1"/>
    </xf>
    <xf numFmtId="0" fontId="5" fillId="0" borderId="6" xfId="0" applyFont="1" applyBorder="1" applyAlignment="1">
      <alignment horizontal="center" vertical="center"/>
    </xf>
    <xf numFmtId="4" fontId="5" fillId="0" borderId="2" xfId="0" applyNumberFormat="1" applyFont="1" applyBorder="1" applyAlignment="1">
      <alignment horizontal="center" vertical="center"/>
    </xf>
    <xf numFmtId="4" fontId="5" fillId="0" borderId="2" xfId="0" applyNumberFormat="1" applyFont="1" applyBorder="1" applyAlignment="1">
      <alignment horizontal="right" vertical="center"/>
    </xf>
    <xf numFmtId="0" fontId="11" fillId="7" borderId="6" xfId="0" applyFont="1" applyFill="1" applyBorder="1" applyAlignment="1">
      <alignment horizontal="center" vertical="top"/>
    </xf>
    <xf numFmtId="0" fontId="11" fillId="7" borderId="2" xfId="0" applyFont="1" applyFill="1" applyBorder="1" applyAlignment="1">
      <alignment horizontal="justify" vertical="justify" wrapText="1"/>
    </xf>
    <xf numFmtId="0" fontId="5" fillId="7" borderId="2" xfId="0" applyFont="1" applyFill="1" applyBorder="1" applyAlignment="1">
      <alignment horizontal="center" vertical="center"/>
    </xf>
    <xf numFmtId="4" fontId="5" fillId="7" borderId="2" xfId="0" applyNumberFormat="1" applyFont="1" applyFill="1" applyBorder="1" applyAlignment="1">
      <alignment horizontal="center" vertical="center"/>
    </xf>
    <xf numFmtId="4" fontId="5" fillId="7" borderId="2" xfId="0" applyNumberFormat="1" applyFont="1" applyFill="1" applyBorder="1" applyAlignment="1">
      <alignment horizontal="right"/>
    </xf>
    <xf numFmtId="4" fontId="5" fillId="7" borderId="7" xfId="0" applyNumberFormat="1" applyFont="1" applyFill="1" applyBorder="1" applyAlignment="1">
      <alignment horizontal="right" vertical="center"/>
    </xf>
    <xf numFmtId="0" fontId="5" fillId="0" borderId="0" xfId="0" applyFont="1" applyBorder="1" applyAlignment="1">
      <alignment horizontal="right"/>
    </xf>
    <xf numFmtId="4" fontId="3" fillId="0" borderId="0" xfId="0" applyNumberFormat="1" applyFont="1" applyBorder="1" applyAlignment="1">
      <alignment horizontal="right"/>
    </xf>
    <xf numFmtId="0" fontId="5" fillId="0" borderId="12" xfId="0" applyFont="1" applyBorder="1" applyAlignment="1">
      <alignment horizontal="center" vertical="top"/>
    </xf>
    <xf numFmtId="0" fontId="5" fillId="0" borderId="4" xfId="0" applyFont="1" applyBorder="1" applyAlignment="1">
      <alignment horizontal="justify" vertical="top" wrapText="1"/>
    </xf>
    <xf numFmtId="4" fontId="5" fillId="0" borderId="4" xfId="0" applyNumberFormat="1" applyFont="1" applyBorder="1" applyAlignment="1">
      <alignment horizontal="center" vertical="center"/>
    </xf>
    <xf numFmtId="4" fontId="5" fillId="0" borderId="4" xfId="0" applyNumberFormat="1" applyFont="1" applyBorder="1" applyAlignment="1">
      <alignment horizontal="right"/>
    </xf>
    <xf numFmtId="0" fontId="11" fillId="7" borderId="12" xfId="0" applyFont="1" applyFill="1" applyBorder="1" applyAlignment="1">
      <alignment horizontal="center" vertical="top"/>
    </xf>
    <xf numFmtId="0" fontId="11" fillId="7" borderId="4" xfId="0" applyFont="1" applyFill="1" applyBorder="1" applyAlignment="1">
      <alignment horizontal="justify" vertical="justify" wrapText="1"/>
    </xf>
    <xf numFmtId="4" fontId="5" fillId="7" borderId="4" xfId="0" applyNumberFormat="1" applyFont="1" applyFill="1" applyBorder="1" applyAlignment="1">
      <alignment horizontal="right"/>
    </xf>
    <xf numFmtId="4" fontId="5" fillId="0" borderId="0" xfId="0" quotePrefix="1" applyNumberFormat="1" applyFont="1" applyBorder="1" applyAlignment="1">
      <alignment horizontal="center" vertical="center"/>
    </xf>
    <xf numFmtId="0" fontId="7" fillId="0" borderId="0" xfId="0" applyFont="1" applyBorder="1" applyAlignment="1">
      <alignment horizontal="center" vertical="center"/>
    </xf>
    <xf numFmtId="4" fontId="7" fillId="0" borderId="0" xfId="0" applyNumberFormat="1" applyFont="1" applyBorder="1" applyAlignment="1">
      <alignment horizontal="center" vertical="center"/>
    </xf>
    <xf numFmtId="4" fontId="7" fillId="0" borderId="0" xfId="0" applyNumberFormat="1" applyFont="1" applyBorder="1" applyAlignment="1">
      <alignment horizontal="right"/>
    </xf>
    <xf numFmtId="0" fontId="5" fillId="5" borderId="0" xfId="0" applyFont="1" applyFill="1" applyBorder="1" applyAlignment="1">
      <alignment horizontal="justify" vertical="top" wrapText="1"/>
    </xf>
    <xf numFmtId="0" fontId="5" fillId="5" borderId="0" xfId="0" applyFont="1" applyFill="1" applyBorder="1" applyAlignment="1">
      <alignment horizontal="center" vertical="center"/>
    </xf>
    <xf numFmtId="4" fontId="5" fillId="5" borderId="0" xfId="0" applyNumberFormat="1" applyFont="1" applyFill="1" applyBorder="1" applyAlignment="1">
      <alignment horizontal="center" vertical="center"/>
    </xf>
    <xf numFmtId="4" fontId="5" fillId="5" borderId="0" xfId="0" applyNumberFormat="1" applyFont="1" applyFill="1" applyBorder="1" applyAlignment="1">
      <alignment horizontal="right"/>
    </xf>
    <xf numFmtId="4" fontId="12" fillId="5" borderId="3" xfId="0" applyNumberFormat="1" applyFont="1" applyFill="1" applyBorder="1" applyAlignment="1">
      <alignment horizontal="center" vertical="center"/>
    </xf>
    <xf numFmtId="0" fontId="11" fillId="5" borderId="0" xfId="0" applyFont="1" applyFill="1" applyBorder="1" applyAlignment="1">
      <alignment horizontal="justify" vertical="top" wrapText="1"/>
    </xf>
    <xf numFmtId="0" fontId="11" fillId="5" borderId="0" xfId="0" applyFont="1" applyFill="1" applyBorder="1" applyAlignment="1">
      <alignment horizontal="center" vertical="center"/>
    </xf>
    <xf numFmtId="4" fontId="11" fillId="5" borderId="0" xfId="0" applyNumberFormat="1" applyFont="1" applyFill="1" applyBorder="1" applyAlignment="1">
      <alignment horizontal="center" vertical="center"/>
    </xf>
    <xf numFmtId="4" fontId="11" fillId="5" borderId="0" xfId="0" applyNumberFormat="1" applyFont="1" applyFill="1" applyBorder="1" applyAlignment="1">
      <alignment horizontal="right"/>
    </xf>
    <xf numFmtId="0" fontId="11" fillId="5" borderId="0" xfId="0" applyFont="1" applyFill="1" applyBorder="1" applyAlignment="1">
      <alignment horizontal="justify" vertical="justify" wrapText="1"/>
    </xf>
    <xf numFmtId="0" fontId="11" fillId="5" borderId="0" xfId="0" applyFont="1" applyFill="1" applyBorder="1" applyAlignment="1">
      <alignment horizontal="right" vertical="center"/>
    </xf>
    <xf numFmtId="0" fontId="11" fillId="5" borderId="16" xfId="0" applyFont="1" applyFill="1" applyBorder="1" applyAlignment="1">
      <alignment horizontal="center" vertical="top"/>
    </xf>
    <xf numFmtId="0" fontId="18" fillId="4" borderId="19" xfId="0" applyFont="1" applyFill="1" applyBorder="1" applyAlignment="1">
      <alignment horizontal="center" vertical="center"/>
    </xf>
    <xf numFmtId="0" fontId="3" fillId="4" borderId="33" xfId="0" applyFont="1" applyFill="1" applyBorder="1" applyAlignment="1">
      <alignment horizontal="center" vertical="top"/>
    </xf>
    <xf numFmtId="0" fontId="4" fillId="4" borderId="30" xfId="0" applyFont="1" applyFill="1" applyBorder="1" applyAlignment="1">
      <alignment horizontal="justify" vertical="top"/>
    </xf>
    <xf numFmtId="0" fontId="3" fillId="4" borderId="30" xfId="0" applyFont="1" applyFill="1" applyBorder="1" applyAlignment="1">
      <alignment horizontal="center" vertical="center"/>
    </xf>
    <xf numFmtId="4" fontId="3" fillId="4" borderId="30" xfId="0" applyNumberFormat="1" applyFont="1" applyFill="1" applyBorder="1" applyAlignment="1">
      <alignment horizontal="center" vertical="center"/>
    </xf>
    <xf numFmtId="4" fontId="3" fillId="4" borderId="30" xfId="0" applyNumberFormat="1" applyFont="1" applyFill="1" applyBorder="1" applyAlignment="1"/>
    <xf numFmtId="4" fontId="3" fillId="4" borderId="34" xfId="0" applyNumberFormat="1" applyFont="1" applyFill="1" applyBorder="1" applyAlignment="1">
      <alignment horizontal="right" vertical="center"/>
    </xf>
    <xf numFmtId="0" fontId="5" fillId="4" borderId="33" xfId="0" applyFont="1" applyFill="1" applyBorder="1" applyAlignment="1">
      <alignment horizontal="center" vertical="top"/>
    </xf>
    <xf numFmtId="0" fontId="5" fillId="4" borderId="30" xfId="0" applyFont="1" applyFill="1" applyBorder="1" applyAlignment="1">
      <alignment horizontal="justify" vertical="top" wrapText="1"/>
    </xf>
    <xf numFmtId="0" fontId="5" fillId="4" borderId="30" xfId="0" applyFont="1" applyFill="1" applyBorder="1" applyAlignment="1">
      <alignment horizontal="center" vertical="center"/>
    </xf>
    <xf numFmtId="4" fontId="12" fillId="4" borderId="3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0" fontId="20" fillId="0" borderId="0" xfId="0" applyFont="1"/>
    <xf numFmtId="0" fontId="20" fillId="0" borderId="0" xfId="0" applyFont="1" applyAlignment="1">
      <alignment horizontal="center" vertical="center"/>
    </xf>
    <xf numFmtId="0" fontId="20" fillId="0" borderId="0" xfId="0" applyFont="1" applyAlignment="1">
      <alignment horizontal="right" vertical="center"/>
    </xf>
    <xf numFmtId="4" fontId="3" fillId="0" borderId="0" xfId="0" applyNumberFormat="1" applyFont="1" applyBorder="1" applyAlignment="1">
      <alignment horizontal="center"/>
    </xf>
    <xf numFmtId="4" fontId="5" fillId="0" borderId="0" xfId="0" applyNumberFormat="1" applyFont="1" applyBorder="1" applyAlignment="1">
      <alignment horizontal="center"/>
    </xf>
    <xf numFmtId="0" fontId="0" fillId="0" borderId="0" xfId="0" applyAlignment="1">
      <alignment horizontal="right"/>
    </xf>
    <xf numFmtId="49" fontId="5" fillId="0" borderId="5"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 fontId="5" fillId="2" borderId="5" xfId="0" applyNumberFormat="1" applyFont="1" applyFill="1" applyBorder="1" applyAlignment="1" applyProtection="1">
      <alignment horizontal="center" vertical="center" wrapText="1"/>
      <protection locked="0"/>
    </xf>
    <xf numFmtId="4" fontId="5" fillId="2" borderId="5" xfId="0" applyNumberFormat="1" applyFont="1" applyFill="1" applyBorder="1" applyAlignment="1" applyProtection="1">
      <alignment wrapText="1"/>
      <protection locked="0"/>
    </xf>
    <xf numFmtId="4" fontId="5" fillId="2" borderId="5" xfId="0" applyNumberFormat="1" applyFont="1" applyFill="1" applyBorder="1" applyAlignment="1" applyProtection="1">
      <protection locked="0"/>
    </xf>
    <xf numFmtId="4" fontId="5" fillId="2" borderId="10" xfId="0" applyNumberFormat="1" applyFont="1" applyFill="1" applyBorder="1" applyAlignment="1" applyProtection="1">
      <protection locked="0"/>
    </xf>
    <xf numFmtId="0" fontId="5" fillId="0" borderId="36" xfId="0" applyFont="1" applyFill="1" applyBorder="1" applyAlignment="1">
      <alignment horizontal="center" vertical="top" wrapText="1"/>
    </xf>
    <xf numFmtId="0" fontId="5" fillId="0" borderId="36" xfId="0" applyFont="1" applyBorder="1" applyAlignment="1">
      <alignment horizontal="center" vertical="center" wrapText="1"/>
    </xf>
    <xf numFmtId="4" fontId="5" fillId="0" borderId="36" xfId="0" applyNumberFormat="1" applyFont="1" applyBorder="1" applyAlignment="1">
      <alignment horizontal="center" vertical="center" wrapText="1"/>
    </xf>
    <xf numFmtId="4" fontId="5" fillId="3" borderId="36" xfId="0" applyNumberFormat="1" applyFont="1" applyFill="1" applyBorder="1" applyAlignment="1" applyProtection="1">
      <protection locked="0"/>
    </xf>
    <xf numFmtId="4" fontId="3" fillId="0" borderId="36" xfId="0" applyNumberFormat="1" applyFont="1" applyBorder="1" applyAlignment="1">
      <alignment horizontal="right" vertical="center"/>
    </xf>
    <xf numFmtId="0" fontId="5" fillId="2" borderId="36" xfId="0" applyFont="1" applyFill="1" applyBorder="1" applyAlignment="1" applyProtection="1">
      <alignment horizontal="justify" vertical="top" wrapText="1"/>
      <protection locked="0"/>
    </xf>
    <xf numFmtId="4" fontId="3" fillId="2" borderId="10" xfId="0" applyNumberFormat="1" applyFont="1" applyFill="1" applyBorder="1" applyAlignment="1" applyProtection="1">
      <protection locked="0"/>
    </xf>
    <xf numFmtId="4" fontId="3" fillId="2" borderId="10" xfId="0" applyNumberFormat="1" applyFont="1" applyFill="1" applyBorder="1" applyAlignment="1" applyProtection="1">
      <alignment wrapText="1"/>
      <protection locked="0"/>
    </xf>
    <xf numFmtId="4" fontId="3" fillId="2" borderId="10" xfId="0" applyNumberFormat="1" applyFont="1" applyFill="1" applyBorder="1" applyAlignment="1" applyProtection="1">
      <alignment vertical="center" wrapText="1"/>
      <protection locked="0"/>
    </xf>
    <xf numFmtId="4" fontId="5" fillId="2" borderId="5" xfId="1" applyNumberFormat="1" applyFont="1" applyFill="1" applyBorder="1" applyAlignment="1" applyProtection="1">
      <alignment wrapText="1"/>
      <protection locked="0"/>
    </xf>
    <xf numFmtId="0" fontId="5" fillId="2" borderId="11" xfId="5" applyNumberFormat="1" applyFont="1" applyFill="1" applyBorder="1" applyAlignment="1" applyProtection="1">
      <alignment horizontal="left" vertical="top" wrapText="1"/>
      <protection locked="0"/>
    </xf>
    <xf numFmtId="4" fontId="5" fillId="2" borderId="11" xfId="0" applyNumberFormat="1" applyFont="1" applyFill="1" applyBorder="1" applyAlignment="1" applyProtection="1">
      <alignment wrapText="1"/>
      <protection locked="0"/>
    </xf>
    <xf numFmtId="4" fontId="5" fillId="2" borderId="5" xfId="0" applyNumberFormat="1" applyFont="1" applyFill="1" applyBorder="1" applyAlignment="1" applyProtection="1">
      <alignment vertical="top" wrapText="1"/>
      <protection locked="0"/>
    </xf>
    <xf numFmtId="4" fontId="5" fillId="2" borderId="5" xfId="3" applyNumberFormat="1" applyFont="1" applyFill="1" applyBorder="1" applyAlignment="1" applyProtection="1">
      <alignment vertical="center" wrapText="1"/>
      <protection locked="0"/>
    </xf>
    <xf numFmtId="0" fontId="5" fillId="2" borderId="15" xfId="5" applyNumberFormat="1" applyFont="1" applyFill="1" applyBorder="1" applyAlignment="1" applyProtection="1">
      <alignment horizontal="left" vertical="top" wrapText="1"/>
      <protection locked="0"/>
    </xf>
    <xf numFmtId="0" fontId="5" fillId="2" borderId="14" xfId="5" applyNumberFormat="1" applyFont="1" applyFill="1" applyBorder="1" applyAlignment="1" applyProtection="1">
      <alignment horizontal="left" vertical="top" wrapText="1"/>
      <protection locked="0"/>
    </xf>
    <xf numFmtId="4" fontId="5" fillId="2" borderId="5" xfId="0" applyNumberFormat="1" applyFont="1" applyFill="1" applyBorder="1" applyAlignment="1" applyProtection="1">
      <alignment vertical="center" wrapText="1"/>
      <protection locked="0"/>
    </xf>
    <xf numFmtId="0" fontId="5" fillId="2" borderId="5" xfId="5" applyNumberFormat="1" applyFont="1" applyFill="1" applyBorder="1" applyAlignment="1" applyProtection="1">
      <alignment horizontal="left" vertical="top" wrapText="1"/>
      <protection locked="0"/>
    </xf>
    <xf numFmtId="0" fontId="5" fillId="2" borderId="1" xfId="5" applyNumberFormat="1" applyFont="1" applyFill="1" applyBorder="1" applyAlignment="1" applyProtection="1">
      <alignment horizontal="left" vertical="top" wrapText="1"/>
      <protection locked="0"/>
    </xf>
    <xf numFmtId="4" fontId="5" fillId="2" borderId="5" xfId="0" applyNumberFormat="1" applyFont="1" applyFill="1" applyBorder="1" applyAlignment="1" applyProtection="1">
      <alignment horizontal="right" wrapText="1"/>
      <protection locked="0"/>
    </xf>
    <xf numFmtId="4" fontId="5" fillId="2" borderId="5" xfId="0" applyNumberFormat="1" applyFont="1" applyFill="1" applyBorder="1" applyAlignment="1" applyProtection="1">
      <alignment horizontal="right" vertical="center" wrapText="1"/>
      <protection locked="0"/>
    </xf>
    <xf numFmtId="4" fontId="5" fillId="2" borderId="5" xfId="0" applyNumberFormat="1" applyFont="1" applyFill="1" applyBorder="1" applyAlignment="1" applyProtection="1">
      <alignment horizontal="right" vertical="center"/>
      <protection locked="0"/>
    </xf>
    <xf numFmtId="4" fontId="5" fillId="2" borderId="5" xfId="0" applyNumberFormat="1" applyFont="1" applyFill="1" applyBorder="1" applyAlignment="1" applyProtection="1">
      <alignment horizontal="right"/>
      <protection locked="0"/>
    </xf>
    <xf numFmtId="4" fontId="3" fillId="2" borderId="5" xfId="0" applyNumberFormat="1" applyFont="1" applyFill="1" applyBorder="1" applyAlignment="1" applyProtection="1">
      <alignment horizontal="center"/>
      <protection locked="0"/>
    </xf>
    <xf numFmtId="4" fontId="5" fillId="2" borderId="5" xfId="0" applyNumberFormat="1" applyFont="1" applyFill="1" applyBorder="1" applyAlignment="1" applyProtection="1">
      <alignment horizontal="center" vertical="center"/>
      <protection locked="0"/>
    </xf>
    <xf numFmtId="3" fontId="18" fillId="10" borderId="35" xfId="0" applyNumberFormat="1" applyFont="1" applyFill="1" applyBorder="1" applyAlignment="1" applyProtection="1">
      <alignment horizontal="center" vertical="center"/>
      <protection locked="0"/>
    </xf>
    <xf numFmtId="4" fontId="5" fillId="0" borderId="10" xfId="0" applyNumberFormat="1" applyFont="1" applyBorder="1" applyAlignment="1">
      <alignment horizontal="right" vertical="center"/>
    </xf>
    <xf numFmtId="4" fontId="5" fillId="0" borderId="11" xfId="0" applyNumberFormat="1" applyFont="1" applyBorder="1" applyAlignment="1">
      <alignment horizontal="right" vertical="center"/>
    </xf>
    <xf numFmtId="0" fontId="11" fillId="2" borderId="8" xfId="0" applyFont="1" applyFill="1" applyBorder="1" applyAlignment="1" applyProtection="1">
      <alignment horizontal="left"/>
      <protection locked="0"/>
    </xf>
    <xf numFmtId="0" fontId="13" fillId="2" borderId="3" xfId="0" applyFont="1" applyFill="1" applyBorder="1" applyAlignment="1" applyProtection="1">
      <alignment horizontal="left"/>
      <protection locked="0"/>
    </xf>
    <xf numFmtId="0" fontId="13" fillId="2" borderId="9" xfId="0" applyFont="1" applyFill="1" applyBorder="1" applyAlignment="1" applyProtection="1">
      <alignment horizontal="left"/>
      <protection locked="0"/>
    </xf>
    <xf numFmtId="0" fontId="13" fillId="0" borderId="0" xfId="0" applyFont="1" applyBorder="1" applyAlignment="1">
      <alignment horizontal="center"/>
    </xf>
    <xf numFmtId="0" fontId="14" fillId="0" borderId="0" xfId="0" applyFont="1" applyAlignment="1">
      <alignment horizontal="left"/>
    </xf>
    <xf numFmtId="0" fontId="5" fillId="0" borderId="0" xfId="0" applyFont="1" applyBorder="1" applyAlignment="1">
      <alignment horizontal="left" vertical="top" wrapText="1"/>
    </xf>
    <xf numFmtId="0" fontId="13" fillId="0" borderId="0" xfId="0" applyFont="1" applyBorder="1" applyAlignment="1">
      <alignment horizontal="left" vertical="top" wrapText="1"/>
    </xf>
    <xf numFmtId="164" fontId="18" fillId="4" borderId="3" xfId="0" applyNumberFormat="1" applyFont="1" applyFill="1" applyBorder="1" applyAlignment="1">
      <alignment horizontal="right" vertical="center"/>
    </xf>
    <xf numFmtId="164" fontId="18" fillId="4" borderId="9" xfId="0" applyNumberFormat="1" applyFont="1" applyFill="1" applyBorder="1" applyAlignment="1">
      <alignment horizontal="right" vertical="center"/>
    </xf>
    <xf numFmtId="0" fontId="12" fillId="6" borderId="8"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9"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164" fontId="18" fillId="4" borderId="0" xfId="0" applyNumberFormat="1" applyFont="1" applyFill="1" applyBorder="1" applyAlignment="1">
      <alignment horizontal="right"/>
    </xf>
    <xf numFmtId="164" fontId="18" fillId="4" borderId="20" xfId="0" applyNumberFormat="1" applyFont="1" applyFill="1" applyBorder="1" applyAlignment="1">
      <alignment horizontal="right"/>
    </xf>
    <xf numFmtId="164" fontId="18" fillId="4" borderId="0" xfId="0" applyNumberFormat="1" applyFont="1" applyFill="1" applyBorder="1" applyAlignment="1">
      <alignment horizontal="right" vertical="top"/>
    </xf>
    <xf numFmtId="164" fontId="18" fillId="4" borderId="20" xfId="0" applyNumberFormat="1" applyFont="1" applyFill="1" applyBorder="1" applyAlignment="1">
      <alignment horizontal="right" vertical="top"/>
    </xf>
    <xf numFmtId="4" fontId="5" fillId="0" borderId="10"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2" borderId="10" xfId="0" applyNumberFormat="1" applyFont="1" applyFill="1" applyBorder="1" applyAlignment="1" applyProtection="1">
      <alignment horizontal="center" vertical="center"/>
      <protection locked="0"/>
    </xf>
    <xf numFmtId="4" fontId="5" fillId="2" borderId="11" xfId="0" applyNumberFormat="1" applyFont="1" applyFill="1" applyBorder="1" applyAlignment="1" applyProtection="1">
      <alignment horizontal="center" vertical="center"/>
      <protection locked="0"/>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12" fillId="5" borderId="6" xfId="0" applyFont="1" applyFill="1" applyBorder="1" applyAlignment="1">
      <alignment horizontal="center" vertical="top"/>
    </xf>
    <xf numFmtId="0" fontId="12" fillId="5" borderId="2" xfId="0" applyFont="1" applyFill="1" applyBorder="1" applyAlignment="1">
      <alignment horizontal="center" vertical="top"/>
    </xf>
    <xf numFmtId="0" fontId="12" fillId="5" borderId="7" xfId="0" applyFont="1" applyFill="1" applyBorder="1" applyAlignment="1">
      <alignment horizontal="center" vertical="top"/>
    </xf>
    <xf numFmtId="0" fontId="5" fillId="0" borderId="10"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5" borderId="6" xfId="0" applyNumberFormat="1" applyFont="1" applyFill="1" applyBorder="1" applyAlignment="1">
      <alignment horizontal="center" vertical="top"/>
    </xf>
    <xf numFmtId="0" fontId="12" fillId="5" borderId="2" xfId="0" applyNumberFormat="1" applyFont="1" applyFill="1" applyBorder="1" applyAlignment="1">
      <alignment horizontal="center" vertical="top"/>
    </xf>
    <xf numFmtId="0" fontId="12" fillId="5" borderId="7" xfId="0" applyNumberFormat="1" applyFont="1" applyFill="1" applyBorder="1" applyAlignment="1">
      <alignment horizontal="center" vertical="top"/>
    </xf>
    <xf numFmtId="4" fontId="12" fillId="5" borderId="25" xfId="0" applyNumberFormat="1" applyFont="1" applyFill="1" applyBorder="1" applyAlignment="1">
      <alignment horizontal="right" wrapText="1"/>
    </xf>
    <xf numFmtId="4" fontId="12" fillId="5" borderId="26" xfId="0" applyNumberFormat="1" applyFont="1" applyFill="1" applyBorder="1" applyAlignment="1">
      <alignment horizontal="right" wrapText="1"/>
    </xf>
    <xf numFmtId="49" fontId="5" fillId="0" borderId="12"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2" borderId="10" xfId="0" applyNumberFormat="1" applyFont="1" applyFill="1" applyBorder="1" applyAlignment="1" applyProtection="1">
      <alignment horizontal="right" vertical="center" wrapText="1"/>
      <protection locked="0"/>
    </xf>
    <xf numFmtId="4" fontId="5" fillId="2" borderId="11" xfId="0" applyNumberFormat="1" applyFont="1" applyFill="1" applyBorder="1" applyAlignment="1" applyProtection="1">
      <alignment horizontal="right" vertical="center" wrapText="1"/>
      <protection locked="0"/>
    </xf>
    <xf numFmtId="4" fontId="5" fillId="0" borderId="10"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4" fontId="5" fillId="2" borderId="10" xfId="0" applyNumberFormat="1" applyFont="1" applyFill="1" applyBorder="1" applyAlignment="1" applyProtection="1">
      <alignment horizontal="center" wrapText="1"/>
      <protection locked="0"/>
    </xf>
    <xf numFmtId="4" fontId="5" fillId="2" borderId="11" xfId="0" applyNumberFormat="1" applyFont="1" applyFill="1" applyBorder="1" applyAlignment="1" applyProtection="1">
      <alignment horizontal="center" wrapText="1"/>
      <protection locked="0"/>
    </xf>
    <xf numFmtId="0" fontId="12" fillId="5" borderId="6" xfId="0" applyNumberFormat="1" applyFont="1" applyFill="1" applyBorder="1" applyAlignment="1" applyProtection="1">
      <alignment horizontal="center" wrapText="1"/>
      <protection locked="0"/>
    </xf>
    <xf numFmtId="0" fontId="12" fillId="5" borderId="2" xfId="0" applyNumberFormat="1" applyFont="1" applyFill="1" applyBorder="1" applyAlignment="1" applyProtection="1">
      <alignment horizontal="center" wrapText="1"/>
      <protection locked="0"/>
    </xf>
    <xf numFmtId="0" fontId="12" fillId="5" borderId="7" xfId="0" applyNumberFormat="1" applyFont="1" applyFill="1" applyBorder="1" applyAlignment="1" applyProtection="1">
      <alignment horizontal="center" wrapText="1"/>
      <protection locked="0"/>
    </xf>
    <xf numFmtId="49" fontId="12" fillId="5" borderId="24" xfId="0" applyNumberFormat="1" applyFont="1" applyFill="1" applyBorder="1" applyAlignment="1">
      <alignment horizontal="right" vertical="center" wrapText="1"/>
    </xf>
    <xf numFmtId="49" fontId="12" fillId="5" borderId="25" xfId="0" applyNumberFormat="1" applyFont="1" applyFill="1" applyBorder="1" applyAlignment="1">
      <alignment horizontal="right" vertical="center" wrapText="1"/>
    </xf>
    <xf numFmtId="0" fontId="12" fillId="8" borderId="0" xfId="0" applyFont="1" applyFill="1" applyBorder="1" applyAlignment="1">
      <alignment horizontal="center" vertical="top"/>
    </xf>
    <xf numFmtId="4" fontId="5" fillId="0" borderId="13" xfId="0" applyNumberFormat="1" applyFont="1" applyBorder="1" applyAlignment="1">
      <alignment horizontal="right" vertical="center"/>
    </xf>
    <xf numFmtId="4" fontId="5" fillId="0" borderId="15" xfId="0" applyNumberFormat="1" applyFont="1" applyBorder="1" applyAlignment="1">
      <alignment horizontal="right" vertical="center"/>
    </xf>
    <xf numFmtId="4" fontId="5" fillId="2" borderId="10" xfId="0" applyNumberFormat="1" applyFont="1" applyFill="1" applyBorder="1" applyAlignment="1" applyProtection="1">
      <alignment horizontal="right" vertical="center"/>
      <protection locked="0"/>
    </xf>
    <xf numFmtId="4" fontId="5" fillId="2" borderId="11" xfId="0" applyNumberFormat="1" applyFont="1" applyFill="1" applyBorder="1" applyAlignment="1" applyProtection="1">
      <alignment horizontal="right" vertical="center"/>
      <protection locked="0"/>
    </xf>
    <xf numFmtId="0" fontId="5" fillId="0" borderId="4" xfId="0" applyFont="1" applyBorder="1" applyAlignment="1">
      <alignment horizontal="center" vertical="center"/>
    </xf>
    <xf numFmtId="0" fontId="5" fillId="0" borderId="1" xfId="0" applyFont="1" applyBorder="1" applyAlignment="1">
      <alignment horizontal="center" vertical="center"/>
    </xf>
    <xf numFmtId="4" fontId="5" fillId="0" borderId="5" xfId="0" applyNumberFormat="1" applyFont="1" applyBorder="1" applyAlignment="1">
      <alignment horizontal="right" vertical="center"/>
    </xf>
    <xf numFmtId="4" fontId="5" fillId="2" borderId="5" xfId="0" applyNumberFormat="1" applyFont="1" applyFill="1" applyBorder="1" applyAlignment="1" applyProtection="1">
      <alignment horizontal="right" vertical="center"/>
      <protection locked="0"/>
    </xf>
    <xf numFmtId="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0" fontId="12" fillId="7" borderId="0" xfId="0" applyFont="1" applyFill="1" applyBorder="1" applyAlignment="1">
      <alignment horizontal="center" vertical="top"/>
    </xf>
    <xf numFmtId="0" fontId="11" fillId="5" borderId="2" xfId="0" applyFont="1" applyFill="1" applyBorder="1" applyAlignment="1">
      <alignment horizontal="left" vertical="top"/>
    </xf>
    <xf numFmtId="0" fontId="11" fillId="5" borderId="7" xfId="0" applyFont="1" applyFill="1" applyBorder="1" applyAlignment="1">
      <alignment horizontal="left" vertical="top"/>
    </xf>
    <xf numFmtId="0" fontId="12" fillId="6" borderId="0"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xf>
    <xf numFmtId="0" fontId="5" fillId="0" borderId="13" xfId="0" applyFont="1" applyBorder="1" applyAlignment="1">
      <alignment horizontal="left" vertical="top"/>
    </xf>
    <xf numFmtId="0" fontId="5"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4" fontId="5" fillId="0" borderId="12"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2" fontId="14" fillId="2" borderId="10" xfId="0" applyNumberFormat="1" applyFont="1" applyFill="1" applyBorder="1" applyAlignment="1" applyProtection="1">
      <alignment horizontal="right" vertical="center"/>
      <protection locked="0"/>
    </xf>
    <xf numFmtId="2" fontId="14" fillId="2" borderId="11" xfId="0" applyNumberFormat="1" applyFont="1" applyFill="1" applyBorder="1" applyAlignment="1" applyProtection="1">
      <alignment horizontal="right" vertical="center"/>
      <protection locked="0"/>
    </xf>
    <xf numFmtId="0" fontId="11" fillId="5" borderId="8" xfId="0" applyFont="1" applyFill="1" applyBorder="1" applyAlignment="1">
      <alignment horizontal="right" vertical="top"/>
    </xf>
    <xf numFmtId="0" fontId="11" fillId="5" borderId="3" xfId="0" applyFont="1" applyFill="1" applyBorder="1" applyAlignment="1">
      <alignment horizontal="right" vertical="top"/>
    </xf>
    <xf numFmtId="4" fontId="15" fillId="5" borderId="3" xfId="0" applyNumberFormat="1" applyFont="1" applyFill="1" applyBorder="1" applyAlignment="1">
      <alignment horizontal="right" vertical="center"/>
    </xf>
    <xf numFmtId="4" fontId="15" fillId="5" borderId="9" xfId="0" applyNumberFormat="1" applyFont="1" applyFill="1" applyBorder="1" applyAlignment="1">
      <alignment horizontal="right" vertical="center"/>
    </xf>
    <xf numFmtId="0" fontId="4" fillId="0" borderId="3" xfId="0" applyNumberFormat="1" applyFont="1" applyFill="1" applyBorder="1" applyAlignment="1" applyProtection="1">
      <alignment horizontal="left" vertical="top" wrapText="1"/>
      <protection locked="0"/>
    </xf>
    <xf numFmtId="0" fontId="11" fillId="5" borderId="0" xfId="0" applyNumberFormat="1" applyFont="1" applyFill="1" applyBorder="1" applyAlignment="1" applyProtection="1">
      <alignment horizontal="left" vertical="top" wrapText="1"/>
      <protection locked="0"/>
    </xf>
    <xf numFmtId="0" fontId="11" fillId="5" borderId="4" xfId="0" applyFont="1" applyFill="1" applyBorder="1" applyAlignment="1">
      <alignment horizontal="left" vertical="top" wrapText="1"/>
    </xf>
    <xf numFmtId="0" fontId="11" fillId="5" borderId="13" xfId="0" applyFont="1" applyFill="1" applyBorder="1" applyAlignment="1">
      <alignment horizontal="left" vertical="top" wrapText="1"/>
    </xf>
    <xf numFmtId="0" fontId="12" fillId="5" borderId="6" xfId="0" applyNumberFormat="1" applyFont="1" applyFill="1" applyBorder="1" applyAlignment="1" applyProtection="1">
      <alignment horizontal="left" vertical="top" wrapText="1"/>
      <protection locked="0"/>
    </xf>
    <xf numFmtId="0" fontId="12" fillId="5" borderId="2" xfId="0" applyNumberFormat="1" applyFont="1" applyFill="1" applyBorder="1" applyAlignment="1" applyProtection="1">
      <alignment horizontal="left" vertical="top" wrapText="1"/>
      <protection locked="0"/>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4" fontId="5" fillId="2" borderId="10"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1" fillId="0" borderId="3" xfId="0" applyNumberFormat="1" applyFont="1" applyBorder="1" applyAlignment="1" applyProtection="1">
      <alignment horizontal="left" vertical="top" wrapText="1"/>
      <protection locked="0"/>
    </xf>
    <xf numFmtId="4" fontId="11" fillId="0" borderId="3" xfId="0" applyNumberFormat="1" applyFont="1" applyBorder="1" applyAlignment="1">
      <alignment horizontal="right" vertical="center"/>
    </xf>
    <xf numFmtId="4" fontId="11" fillId="0" borderId="9" xfId="0" applyNumberFormat="1" applyFont="1" applyBorder="1" applyAlignment="1">
      <alignment horizontal="right" vertical="center"/>
    </xf>
    <xf numFmtId="0" fontId="12" fillId="0" borderId="3" xfId="0" applyNumberFormat="1" applyFont="1" applyBorder="1" applyAlignment="1" applyProtection="1">
      <alignment horizontal="left" vertical="top" wrapText="1"/>
      <protection locked="0"/>
    </xf>
    <xf numFmtId="0" fontId="12" fillId="5" borderId="8" xfId="0" applyFont="1" applyFill="1" applyBorder="1" applyAlignment="1">
      <alignment horizontal="right" wrapText="1"/>
    </xf>
    <xf numFmtId="0" fontId="12" fillId="5" borderId="3" xfId="0" applyFont="1" applyFill="1" applyBorder="1" applyAlignment="1">
      <alignment horizontal="right" wrapText="1"/>
    </xf>
    <xf numFmtId="4" fontId="12" fillId="5" borderId="3" xfId="0" applyNumberFormat="1" applyFont="1" applyFill="1" applyBorder="1" applyAlignment="1">
      <alignment horizontal="right" vertical="center"/>
    </xf>
    <xf numFmtId="4" fontId="12" fillId="5" borderId="9" xfId="0" applyNumberFormat="1" applyFont="1" applyFill="1" applyBorder="1" applyAlignment="1">
      <alignment horizontal="right" vertical="center"/>
    </xf>
    <xf numFmtId="4" fontId="12" fillId="5" borderId="25" xfId="0" applyNumberFormat="1" applyFont="1" applyFill="1" applyBorder="1" applyAlignment="1">
      <alignment horizontal="right" vertical="center" wrapText="1"/>
    </xf>
    <xf numFmtId="4" fontId="12" fillId="5" borderId="26" xfId="0" applyNumberFormat="1" applyFont="1" applyFill="1" applyBorder="1" applyAlignment="1">
      <alignment horizontal="right" vertical="center" wrapText="1"/>
    </xf>
    <xf numFmtId="0" fontId="12" fillId="4" borderId="8" xfId="0" applyFont="1" applyFill="1" applyBorder="1" applyAlignment="1">
      <alignment horizontal="right" vertical="center"/>
    </xf>
    <xf numFmtId="0" fontId="12" fillId="4" borderId="3" xfId="0" applyFont="1" applyFill="1" applyBorder="1" applyAlignment="1">
      <alignment horizontal="right" vertical="center"/>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0" fontId="21" fillId="9" borderId="0" xfId="0" applyFont="1" applyFill="1" applyAlignment="1">
      <alignment horizontal="center" vertical="center"/>
    </xf>
    <xf numFmtId="0" fontId="19" fillId="0" borderId="0" xfId="0" applyFont="1" applyAlignment="1">
      <alignment horizontal="left" vertical="top" wrapText="1"/>
    </xf>
    <xf numFmtId="0" fontId="18" fillId="0" borderId="0" xfId="0" applyFont="1" applyAlignment="1">
      <alignment horizontal="left" vertical="top" wrapText="1"/>
    </xf>
    <xf numFmtId="4" fontId="5" fillId="2" borderId="18" xfId="0" applyNumberFormat="1" applyFont="1" applyFill="1" applyBorder="1" applyAlignment="1" applyProtection="1">
      <alignment horizontal="center" vertical="center" wrapText="1"/>
      <protection locked="0"/>
    </xf>
    <xf numFmtId="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164" fontId="12" fillId="4" borderId="30" xfId="0" applyNumberFormat="1" applyFont="1" applyFill="1" applyBorder="1" applyAlignment="1">
      <alignment horizontal="right"/>
    </xf>
    <xf numFmtId="164" fontId="12" fillId="4" borderId="34" xfId="0" applyNumberFormat="1" applyFont="1" applyFill="1" applyBorder="1" applyAlignment="1">
      <alignment horizontal="right"/>
    </xf>
    <xf numFmtId="0" fontId="18" fillId="4" borderId="8" xfId="0" applyFont="1" applyFill="1" applyBorder="1" applyAlignment="1">
      <alignment horizontal="right"/>
    </xf>
    <xf numFmtId="0" fontId="18" fillId="4" borderId="3" xfId="0" applyFont="1" applyFill="1" applyBorder="1" applyAlignment="1">
      <alignment horizontal="right"/>
    </xf>
    <xf numFmtId="164" fontId="18" fillId="4" borderId="3" xfId="0" applyNumberFormat="1" applyFont="1" applyFill="1" applyBorder="1" applyAlignment="1">
      <alignment horizontal="right"/>
    </xf>
    <xf numFmtId="164" fontId="18" fillId="4" borderId="9" xfId="0" applyNumberFormat="1" applyFont="1" applyFill="1" applyBorder="1" applyAlignment="1">
      <alignment horizontal="right"/>
    </xf>
    <xf numFmtId="0" fontId="12" fillId="6" borderId="0" xfId="0" applyFont="1" applyFill="1" applyBorder="1" applyAlignment="1">
      <alignment horizontal="center" vertical="top"/>
    </xf>
  </cellXfs>
  <cellStyles count="6">
    <cellStyle name="Normalno 8" xfId="4"/>
    <cellStyle name="Obično" xfId="0" builtinId="0"/>
    <cellStyle name="Postotak" xfId="2" builtinId="5"/>
    <cellStyle name="Stil 1" xfId="5"/>
    <cellStyle name="Style 1" xfId="3"/>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560"/>
  <sheetViews>
    <sheetView tabSelected="1" topLeftCell="A518" zoomScale="115" zoomScaleNormal="115" zoomScalePageLayoutView="60" workbookViewId="0">
      <selection activeCell="H525" sqref="H525"/>
    </sheetView>
  </sheetViews>
  <sheetFormatPr defaultRowHeight="15"/>
  <cols>
    <col min="1" max="1" width="6.85546875" customWidth="1"/>
    <col min="2" max="2" width="65.140625" customWidth="1"/>
    <col min="3" max="3" width="10.85546875" style="196" customWidth="1"/>
    <col min="4" max="4" width="11.42578125" style="196" customWidth="1"/>
    <col min="5" max="5" width="19.42578125" customWidth="1"/>
    <col min="6" max="6" width="21.28515625" style="125" customWidth="1"/>
  </cols>
  <sheetData>
    <row r="2" spans="1:9">
      <c r="A2" s="572" t="s">
        <v>289</v>
      </c>
      <c r="B2" s="572"/>
      <c r="C2" s="198"/>
      <c r="D2" s="198"/>
      <c r="E2" s="187"/>
      <c r="F2" s="258"/>
      <c r="G2" s="187"/>
      <c r="H2" s="187"/>
      <c r="I2" s="187"/>
    </row>
    <row r="3" spans="1:9" ht="15.75" thickBot="1">
      <c r="A3" s="187"/>
      <c r="B3" s="187"/>
      <c r="C3" s="198"/>
      <c r="D3" s="198"/>
      <c r="E3" s="187"/>
      <c r="F3" s="258"/>
      <c r="G3" s="187"/>
      <c r="H3" s="187"/>
      <c r="I3" s="187"/>
    </row>
    <row r="4" spans="1:9" ht="15.75" thickBot="1">
      <c r="A4" s="568" t="s">
        <v>290</v>
      </c>
      <c r="B4" s="569"/>
      <c r="C4" s="569"/>
      <c r="D4" s="569"/>
      <c r="E4" s="570"/>
      <c r="F4" s="258"/>
      <c r="G4" s="187"/>
      <c r="H4" s="187"/>
      <c r="I4" s="187"/>
    </row>
    <row r="5" spans="1:9">
      <c r="A5" s="571" t="s">
        <v>291</v>
      </c>
      <c r="B5" s="571"/>
      <c r="C5" s="571"/>
      <c r="D5" s="571"/>
      <c r="E5" s="571"/>
      <c r="F5" s="258"/>
      <c r="G5" s="187"/>
      <c r="H5" s="187"/>
      <c r="I5" s="187"/>
    </row>
    <row r="6" spans="1:9">
      <c r="A6" s="187"/>
      <c r="B6" s="187"/>
      <c r="C6" s="198"/>
      <c r="D6" s="198"/>
      <c r="E6" s="187"/>
      <c r="F6" s="258"/>
      <c r="G6" s="187"/>
      <c r="H6" s="187"/>
      <c r="I6" s="187"/>
    </row>
    <row r="7" spans="1:9">
      <c r="A7" s="188" t="s">
        <v>292</v>
      </c>
      <c r="B7" s="187"/>
      <c r="C7" s="198"/>
      <c r="D7" s="198"/>
      <c r="E7" s="187"/>
      <c r="F7" s="258"/>
      <c r="G7" s="187"/>
      <c r="H7" s="187"/>
      <c r="I7" s="187"/>
    </row>
    <row r="8" spans="1:9">
      <c r="A8" s="188"/>
      <c r="B8" s="187"/>
      <c r="C8" s="198"/>
      <c r="D8" s="198"/>
      <c r="E8" s="187"/>
      <c r="F8" s="258"/>
      <c r="G8" s="187"/>
      <c r="H8" s="187"/>
      <c r="I8" s="187"/>
    </row>
    <row r="9" spans="1:9" ht="39" customHeight="1">
      <c r="A9" s="574" t="s">
        <v>293</v>
      </c>
      <c r="B9" s="574"/>
      <c r="C9" s="574"/>
      <c r="D9" s="574"/>
      <c r="E9" s="574"/>
      <c r="F9" s="574"/>
      <c r="G9" s="190"/>
      <c r="H9" s="190"/>
      <c r="I9" s="190"/>
    </row>
    <row r="10" spans="1:9" ht="86.25" customHeight="1">
      <c r="A10" s="573" t="s">
        <v>335</v>
      </c>
      <c r="B10" s="573"/>
      <c r="C10" s="573"/>
      <c r="D10" s="573"/>
      <c r="E10" s="573"/>
      <c r="F10" s="573"/>
      <c r="G10" s="189"/>
      <c r="H10" s="189"/>
      <c r="I10" s="189"/>
    </row>
    <row r="11" spans="1:9" ht="15.75" thickBot="1"/>
    <row r="12" spans="1:9" ht="25.5" customHeight="1" thickBot="1">
      <c r="A12" s="577" t="s">
        <v>63</v>
      </c>
      <c r="B12" s="578"/>
      <c r="C12" s="578"/>
      <c r="D12" s="578"/>
      <c r="E12" s="578"/>
      <c r="F12" s="579"/>
    </row>
    <row r="14" spans="1:9">
      <c r="A14" s="646" t="s">
        <v>34</v>
      </c>
      <c r="B14" s="646"/>
      <c r="C14" s="646"/>
      <c r="D14" s="646"/>
      <c r="E14" s="646"/>
      <c r="F14" s="646"/>
    </row>
    <row r="15" spans="1:9">
      <c r="A15" s="281" t="s">
        <v>0</v>
      </c>
      <c r="B15" s="282" t="s">
        <v>35</v>
      </c>
      <c r="C15" s="283"/>
      <c r="D15" s="284"/>
      <c r="E15" s="285"/>
      <c r="F15" s="286"/>
    </row>
    <row r="16" spans="1:9" ht="36" customHeight="1">
      <c r="A16" s="74" t="s">
        <v>161</v>
      </c>
      <c r="B16" s="46"/>
      <c r="C16" s="76" t="s">
        <v>169</v>
      </c>
      <c r="D16" s="54" t="s">
        <v>155</v>
      </c>
      <c r="E16" s="55" t="s">
        <v>294</v>
      </c>
      <c r="F16" s="259" t="s">
        <v>156</v>
      </c>
    </row>
    <row r="17" spans="1:6" ht="41.25" customHeight="1">
      <c r="A17" s="53" t="s">
        <v>2</v>
      </c>
      <c r="B17" s="73" t="s">
        <v>36</v>
      </c>
      <c r="C17" s="164" t="s">
        <v>145</v>
      </c>
      <c r="D17" s="165">
        <v>1</v>
      </c>
      <c r="E17" s="536"/>
      <c r="F17" s="151">
        <f>D17*E17</f>
        <v>0</v>
      </c>
    </row>
    <row r="18" spans="1:6">
      <c r="A18" s="192"/>
      <c r="B18" s="14"/>
      <c r="C18" s="228"/>
      <c r="D18" s="199"/>
      <c r="E18" s="526"/>
      <c r="F18" s="260"/>
    </row>
    <row r="19" spans="1:6" ht="51">
      <c r="A19" s="56" t="s">
        <v>4</v>
      </c>
      <c r="B19" s="73" t="s">
        <v>233</v>
      </c>
      <c r="C19" s="164" t="s">
        <v>152</v>
      </c>
      <c r="D19" s="165">
        <v>80</v>
      </c>
      <c r="E19" s="536"/>
      <c r="F19" s="151">
        <f>D19*E19</f>
        <v>0</v>
      </c>
    </row>
    <row r="20" spans="1:6">
      <c r="A20" s="192"/>
      <c r="B20" s="14"/>
      <c r="C20" s="228"/>
      <c r="D20" s="199"/>
      <c r="E20" s="526"/>
      <c r="F20" s="260"/>
    </row>
    <row r="21" spans="1:6">
      <c r="A21" s="56" t="s">
        <v>5</v>
      </c>
      <c r="B21" s="73" t="s">
        <v>37</v>
      </c>
      <c r="C21" s="164" t="s">
        <v>234</v>
      </c>
      <c r="D21" s="165">
        <v>1</v>
      </c>
      <c r="E21" s="536"/>
      <c r="F21" s="151">
        <f>D21*E21</f>
        <v>0</v>
      </c>
    </row>
    <row r="22" spans="1:6">
      <c r="A22" s="192"/>
      <c r="B22" s="14"/>
      <c r="C22" s="228"/>
      <c r="D22" s="199"/>
      <c r="E22" s="526"/>
      <c r="F22" s="260"/>
    </row>
    <row r="23" spans="1:6">
      <c r="A23" s="56" t="s">
        <v>6</v>
      </c>
      <c r="B23" s="73" t="s">
        <v>38</v>
      </c>
      <c r="C23" s="164" t="s">
        <v>234</v>
      </c>
      <c r="D23" s="165">
        <v>1</v>
      </c>
      <c r="E23" s="536"/>
      <c r="F23" s="151">
        <f>D23*E23</f>
        <v>0</v>
      </c>
    </row>
    <row r="24" spans="1:6">
      <c r="A24" s="192"/>
      <c r="B24" s="15"/>
      <c r="C24" s="228"/>
      <c r="D24" s="199"/>
      <c r="E24" s="526"/>
      <c r="F24" s="260"/>
    </row>
    <row r="25" spans="1:6" ht="30" customHeight="1">
      <c r="A25" s="56" t="s">
        <v>21</v>
      </c>
      <c r="B25" s="60" t="s">
        <v>235</v>
      </c>
      <c r="C25" s="164" t="s">
        <v>146</v>
      </c>
      <c r="D25" s="165">
        <v>80</v>
      </c>
      <c r="E25" s="536"/>
      <c r="F25" s="151">
        <f>D25*E25</f>
        <v>0</v>
      </c>
    </row>
    <row r="26" spans="1:6">
      <c r="A26" s="192"/>
      <c r="B26" s="15"/>
      <c r="C26" s="126"/>
      <c r="D26" s="124"/>
      <c r="E26" s="527"/>
      <c r="F26" s="261"/>
    </row>
    <row r="27" spans="1:6" ht="61.5" customHeight="1" thickBot="1">
      <c r="A27" s="56" t="s">
        <v>22</v>
      </c>
      <c r="B27" s="60" t="s">
        <v>247</v>
      </c>
      <c r="C27" s="164" t="s">
        <v>234</v>
      </c>
      <c r="D27" s="165">
        <v>1</v>
      </c>
      <c r="E27" s="536"/>
      <c r="F27" s="151">
        <f>D27*E27</f>
        <v>0</v>
      </c>
    </row>
    <row r="28" spans="1:6" ht="15.75" thickBot="1">
      <c r="A28" s="75"/>
      <c r="B28" s="57" t="s">
        <v>157</v>
      </c>
      <c r="C28" s="229"/>
      <c r="D28" s="200"/>
      <c r="E28" s="58"/>
      <c r="F28" s="262">
        <f>SUM(F17:F27)</f>
        <v>0</v>
      </c>
    </row>
    <row r="29" spans="1:6">
      <c r="A29" s="2"/>
      <c r="B29" s="16"/>
      <c r="C29" s="228"/>
      <c r="D29" s="199"/>
      <c r="E29" s="30"/>
      <c r="F29" s="263"/>
    </row>
    <row r="30" spans="1:6">
      <c r="A30" s="281" t="s">
        <v>1</v>
      </c>
      <c r="B30" s="282" t="s">
        <v>40</v>
      </c>
      <c r="C30" s="283"/>
      <c r="D30" s="284"/>
      <c r="E30" s="285"/>
      <c r="F30" s="286"/>
    </row>
    <row r="31" spans="1:6" ht="26.25" customHeight="1">
      <c r="A31" s="74" t="s">
        <v>161</v>
      </c>
      <c r="B31" s="46"/>
      <c r="C31" s="76" t="s">
        <v>169</v>
      </c>
      <c r="D31" s="54" t="s">
        <v>155</v>
      </c>
      <c r="E31" s="55" t="s">
        <v>294</v>
      </c>
      <c r="F31" s="259" t="s">
        <v>156</v>
      </c>
    </row>
    <row r="32" spans="1:6" ht="38.25">
      <c r="A32" s="47" t="s">
        <v>2</v>
      </c>
      <c r="B32" s="169" t="s">
        <v>236</v>
      </c>
      <c r="C32" s="164" t="s">
        <v>147</v>
      </c>
      <c r="D32" s="165">
        <v>11.25</v>
      </c>
      <c r="E32" s="537"/>
      <c r="F32" s="151">
        <f>D32*E32</f>
        <v>0</v>
      </c>
    </row>
    <row r="33" spans="1:6">
      <c r="A33" s="192"/>
      <c r="B33" s="17"/>
      <c r="C33" s="228"/>
      <c r="D33" s="199"/>
      <c r="E33" s="30"/>
      <c r="F33" s="260"/>
    </row>
    <row r="34" spans="1:6" ht="80.25" customHeight="1">
      <c r="A34" s="47" t="s">
        <v>4</v>
      </c>
      <c r="B34" s="59" t="s">
        <v>237</v>
      </c>
      <c r="C34" s="164" t="s">
        <v>147</v>
      </c>
      <c r="D34" s="165">
        <v>157</v>
      </c>
      <c r="E34" s="537"/>
      <c r="F34" s="151">
        <f>D34*E34</f>
        <v>0</v>
      </c>
    </row>
    <row r="35" spans="1:6">
      <c r="A35" s="192"/>
      <c r="B35" s="15"/>
      <c r="C35" s="126"/>
      <c r="D35" s="124"/>
      <c r="E35" s="31"/>
      <c r="F35" s="122"/>
    </row>
    <row r="36" spans="1:6" ht="57" customHeight="1">
      <c r="A36" s="47" t="s">
        <v>5</v>
      </c>
      <c r="B36" s="59" t="s">
        <v>238</v>
      </c>
      <c r="C36" s="164" t="s">
        <v>147</v>
      </c>
      <c r="D36" s="165">
        <v>17</v>
      </c>
      <c r="E36" s="538"/>
      <c r="F36" s="151">
        <f>D36*E36</f>
        <v>0</v>
      </c>
    </row>
    <row r="37" spans="1:6">
      <c r="A37" s="193"/>
      <c r="B37" s="191"/>
      <c r="C37" s="126"/>
      <c r="D37" s="201"/>
      <c r="E37" s="32"/>
      <c r="F37" s="264"/>
    </row>
    <row r="38" spans="1:6" ht="57" customHeight="1" thickBot="1">
      <c r="A38" s="47" t="s">
        <v>6</v>
      </c>
      <c r="B38" s="59" t="s">
        <v>239</v>
      </c>
      <c r="C38" s="164" t="s">
        <v>147</v>
      </c>
      <c r="D38" s="165">
        <v>12</v>
      </c>
      <c r="E38" s="538"/>
      <c r="F38" s="151">
        <f>D38*E38</f>
        <v>0</v>
      </c>
    </row>
    <row r="39" spans="1:6" ht="15.75" thickBot="1">
      <c r="A39" s="75"/>
      <c r="B39" s="57" t="s">
        <v>39</v>
      </c>
      <c r="C39" s="229"/>
      <c r="D39" s="200"/>
      <c r="E39" s="58"/>
      <c r="F39" s="262">
        <f>SUM(F32:F38)</f>
        <v>0</v>
      </c>
    </row>
    <row r="40" spans="1:6">
      <c r="A40" s="4"/>
      <c r="B40" s="12"/>
      <c r="C40" s="230"/>
      <c r="D40" s="201"/>
      <c r="E40" s="32"/>
      <c r="F40" s="45"/>
    </row>
    <row r="41" spans="1:6">
      <c r="A41" s="281" t="s">
        <v>3</v>
      </c>
      <c r="B41" s="647" t="s">
        <v>41</v>
      </c>
      <c r="C41" s="647"/>
      <c r="D41" s="647"/>
      <c r="E41" s="647"/>
      <c r="F41" s="648"/>
    </row>
    <row r="42" spans="1:6" ht="35.25" customHeight="1">
      <c r="A42" s="653" t="s">
        <v>336</v>
      </c>
      <c r="B42" s="654"/>
      <c r="C42" s="654"/>
      <c r="D42" s="654"/>
      <c r="E42" s="654"/>
      <c r="F42" s="655"/>
    </row>
    <row r="43" spans="1:6" ht="54" customHeight="1">
      <c r="A43" s="642" t="s">
        <v>337</v>
      </c>
      <c r="B43" s="643"/>
      <c r="C43" s="643"/>
      <c r="D43" s="643"/>
      <c r="E43" s="643"/>
      <c r="F43" s="644"/>
    </row>
    <row r="44" spans="1:6" ht="72.75" customHeight="1">
      <c r="A44" s="642" t="s">
        <v>338</v>
      </c>
      <c r="B44" s="643"/>
      <c r="C44" s="643"/>
      <c r="D44" s="643"/>
      <c r="E44" s="643"/>
      <c r="F44" s="644"/>
    </row>
    <row r="45" spans="1:6" ht="60" customHeight="1">
      <c r="A45" s="656" t="s">
        <v>240</v>
      </c>
      <c r="B45" s="657"/>
      <c r="C45" s="657"/>
      <c r="D45" s="657"/>
      <c r="E45" s="657"/>
      <c r="F45" s="658"/>
    </row>
    <row r="46" spans="1:6" ht="33.75" customHeight="1">
      <c r="A46" s="74" t="s">
        <v>161</v>
      </c>
      <c r="B46" s="46"/>
      <c r="C46" s="76" t="s">
        <v>169</v>
      </c>
      <c r="D46" s="54" t="s">
        <v>155</v>
      </c>
      <c r="E46" s="55" t="s">
        <v>294</v>
      </c>
      <c r="F46" s="259" t="s">
        <v>156</v>
      </c>
    </row>
    <row r="47" spans="1:6" ht="38.25">
      <c r="A47" s="47" t="s">
        <v>2</v>
      </c>
      <c r="B47" s="60" t="s">
        <v>241</v>
      </c>
      <c r="C47" s="164" t="s">
        <v>147</v>
      </c>
      <c r="D47" s="165">
        <v>12</v>
      </c>
      <c r="E47" s="537"/>
      <c r="F47" s="151">
        <f>D47*E47</f>
        <v>0</v>
      </c>
    </row>
    <row r="48" spans="1:6">
      <c r="A48" s="192"/>
      <c r="B48" s="17"/>
      <c r="C48" s="202"/>
      <c r="D48" s="202"/>
      <c r="E48" s="194"/>
      <c r="F48" s="265"/>
    </row>
    <row r="49" spans="1:6" ht="38.25">
      <c r="A49" s="47" t="s">
        <v>4</v>
      </c>
      <c r="B49" s="60" t="s">
        <v>298</v>
      </c>
      <c r="C49" s="164" t="s">
        <v>147</v>
      </c>
      <c r="D49" s="165">
        <v>22.5</v>
      </c>
      <c r="E49" s="537"/>
      <c r="F49" s="151">
        <f>D49*E49</f>
        <v>0</v>
      </c>
    </row>
    <row r="50" spans="1:6">
      <c r="A50" s="193"/>
      <c r="B50" s="15"/>
      <c r="C50" s="126"/>
      <c r="D50" s="124"/>
      <c r="E50" s="170"/>
      <c r="F50" s="261"/>
    </row>
    <row r="51" spans="1:6" ht="38.25">
      <c r="A51" s="47" t="s">
        <v>5</v>
      </c>
      <c r="B51" s="60" t="s">
        <v>299</v>
      </c>
      <c r="C51" s="164" t="s">
        <v>147</v>
      </c>
      <c r="D51" s="165">
        <v>4</v>
      </c>
      <c r="E51" s="537"/>
      <c r="F51" s="151">
        <f>D51*E51</f>
        <v>0</v>
      </c>
    </row>
    <row r="52" spans="1:6">
      <c r="A52" s="193"/>
      <c r="B52" s="15"/>
      <c r="C52" s="126"/>
      <c r="D52" s="124"/>
      <c r="E52" s="170"/>
      <c r="F52" s="261"/>
    </row>
    <row r="53" spans="1:6" ht="51">
      <c r="A53" s="47" t="s">
        <v>6</v>
      </c>
      <c r="B53" s="60" t="s">
        <v>248</v>
      </c>
      <c r="C53" s="164" t="s">
        <v>234</v>
      </c>
      <c r="D53" s="165">
        <v>1</v>
      </c>
      <c r="E53" s="537"/>
      <c r="F53" s="151">
        <f>D53*E53</f>
        <v>0</v>
      </c>
    </row>
    <row r="54" spans="1:6">
      <c r="A54" s="192"/>
      <c r="B54" s="17"/>
      <c r="C54" s="202"/>
      <c r="D54" s="202"/>
      <c r="E54" s="194"/>
      <c r="F54" s="265"/>
    </row>
    <row r="55" spans="1:6" ht="38.25">
      <c r="A55" s="47" t="s">
        <v>21</v>
      </c>
      <c r="B55" s="60" t="s">
        <v>249</v>
      </c>
      <c r="C55" s="164" t="s">
        <v>147</v>
      </c>
      <c r="D55" s="165">
        <v>10</v>
      </c>
      <c r="E55" s="538"/>
      <c r="F55" s="151">
        <f>D55*E55</f>
        <v>0</v>
      </c>
    </row>
    <row r="56" spans="1:6">
      <c r="A56" s="192"/>
      <c r="B56" s="17"/>
      <c r="C56" s="202"/>
      <c r="D56" s="202"/>
      <c r="E56" s="194"/>
      <c r="F56" s="265"/>
    </row>
    <row r="57" spans="1:6" ht="39" thickBot="1">
      <c r="A57" s="195" t="s">
        <v>22</v>
      </c>
      <c r="B57" s="143" t="s">
        <v>250</v>
      </c>
      <c r="C57" s="161" t="s">
        <v>147</v>
      </c>
      <c r="D57" s="162">
        <v>1</v>
      </c>
      <c r="E57" s="539"/>
      <c r="F57" s="159">
        <f>D57*E57</f>
        <v>0</v>
      </c>
    </row>
    <row r="58" spans="1:6" ht="15.75" thickBot="1">
      <c r="A58" s="65"/>
      <c r="B58" s="57" t="s">
        <v>251</v>
      </c>
      <c r="C58" s="231"/>
      <c r="D58" s="203"/>
      <c r="E58" s="64"/>
      <c r="F58" s="262">
        <f>SUM(F47:F57)</f>
        <v>0</v>
      </c>
    </row>
    <row r="59" spans="1:6">
      <c r="A59" s="3"/>
      <c r="B59" s="12"/>
      <c r="C59" s="232"/>
      <c r="D59" s="204"/>
      <c r="E59" s="34"/>
      <c r="F59" s="266"/>
    </row>
    <row r="60" spans="1:6">
      <c r="A60" s="4"/>
      <c r="B60" s="18"/>
      <c r="C60" s="126"/>
      <c r="D60" s="124"/>
      <c r="E60" s="33"/>
      <c r="F60" s="257"/>
    </row>
    <row r="61" spans="1:6">
      <c r="A61" s="281" t="s">
        <v>295</v>
      </c>
      <c r="B61" s="287" t="s">
        <v>42</v>
      </c>
      <c r="C61" s="310"/>
      <c r="D61" s="311"/>
      <c r="E61" s="312"/>
      <c r="F61" s="313"/>
    </row>
    <row r="62" spans="1:6">
      <c r="A62" s="659" t="s">
        <v>242</v>
      </c>
      <c r="B62" s="660"/>
      <c r="C62" s="660"/>
      <c r="D62" s="660"/>
      <c r="E62" s="660"/>
      <c r="F62" s="661"/>
    </row>
    <row r="63" spans="1:6" ht="48" customHeight="1">
      <c r="A63" s="640" t="s">
        <v>296</v>
      </c>
      <c r="B63" s="573"/>
      <c r="C63" s="573"/>
      <c r="D63" s="573"/>
      <c r="E63" s="573"/>
      <c r="F63" s="641"/>
    </row>
    <row r="64" spans="1:6" ht="33" customHeight="1">
      <c r="A64" s="640" t="s">
        <v>43</v>
      </c>
      <c r="B64" s="573"/>
      <c r="C64" s="573"/>
      <c r="D64" s="573"/>
      <c r="E64" s="573"/>
      <c r="F64" s="641"/>
    </row>
    <row r="65" spans="1:6" ht="35.25" customHeight="1">
      <c r="A65" s="74" t="s">
        <v>161</v>
      </c>
      <c r="B65" s="46"/>
      <c r="C65" s="76" t="s">
        <v>169</v>
      </c>
      <c r="D65" s="54" t="s">
        <v>155</v>
      </c>
      <c r="E65" s="55" t="s">
        <v>294</v>
      </c>
      <c r="F65" s="259" t="s">
        <v>156</v>
      </c>
    </row>
    <row r="66" spans="1:6" ht="38.25">
      <c r="A66" s="47" t="s">
        <v>2</v>
      </c>
      <c r="B66" s="60" t="s">
        <v>243</v>
      </c>
      <c r="C66" s="164" t="s">
        <v>146</v>
      </c>
      <c r="D66" s="165">
        <v>130</v>
      </c>
      <c r="E66" s="537"/>
      <c r="F66" s="151">
        <f>D66*E66</f>
        <v>0</v>
      </c>
    </row>
    <row r="67" spans="1:6">
      <c r="A67" s="192"/>
      <c r="B67" s="17"/>
      <c r="C67" s="202"/>
      <c r="D67" s="202"/>
      <c r="E67" s="194"/>
      <c r="F67" s="265"/>
    </row>
    <row r="68" spans="1:6" ht="51">
      <c r="A68" s="47" t="s">
        <v>4</v>
      </c>
      <c r="B68" s="60" t="s">
        <v>244</v>
      </c>
      <c r="C68" s="164" t="s">
        <v>146</v>
      </c>
      <c r="D68" s="165">
        <v>130</v>
      </c>
      <c r="E68" s="537"/>
      <c r="F68" s="151">
        <f>D68*E68</f>
        <v>0</v>
      </c>
    </row>
    <row r="69" spans="1:6">
      <c r="A69" s="193"/>
      <c r="B69" s="15"/>
      <c r="C69" s="126"/>
      <c r="D69" s="124"/>
      <c r="E69" s="170"/>
      <c r="F69" s="261"/>
    </row>
    <row r="70" spans="1:6" ht="25.5">
      <c r="A70" s="47" t="s">
        <v>5</v>
      </c>
      <c r="B70" s="60" t="s">
        <v>245</v>
      </c>
      <c r="C70" s="164" t="s">
        <v>146</v>
      </c>
      <c r="D70" s="165">
        <v>39</v>
      </c>
      <c r="E70" s="537"/>
      <c r="F70" s="151">
        <f>D70*E70</f>
        <v>0</v>
      </c>
    </row>
    <row r="71" spans="1:6">
      <c r="A71" s="192"/>
      <c r="B71" s="17"/>
      <c r="C71" s="202"/>
      <c r="D71" s="202"/>
      <c r="E71" s="194"/>
      <c r="F71" s="265"/>
    </row>
    <row r="72" spans="1:6" ht="54.75" customHeight="1">
      <c r="A72" s="47" t="s">
        <v>6</v>
      </c>
      <c r="B72" s="60" t="s">
        <v>246</v>
      </c>
      <c r="C72" s="164" t="s">
        <v>152</v>
      </c>
      <c r="D72" s="165">
        <v>35</v>
      </c>
      <c r="E72" s="538"/>
      <c r="F72" s="151">
        <f>D72*E72</f>
        <v>0</v>
      </c>
    </row>
    <row r="73" spans="1:6">
      <c r="A73" s="47"/>
      <c r="B73" s="60"/>
      <c r="C73" s="164"/>
      <c r="D73" s="165"/>
      <c r="E73" s="81"/>
      <c r="F73" s="151"/>
    </row>
    <row r="74" spans="1:6" ht="38.25">
      <c r="A74" s="47" t="s">
        <v>21</v>
      </c>
      <c r="B74" s="60" t="s">
        <v>339</v>
      </c>
      <c r="C74" s="164" t="s">
        <v>146</v>
      </c>
      <c r="D74" s="165">
        <v>169</v>
      </c>
      <c r="E74" s="538"/>
      <c r="F74" s="151">
        <f>D74*E74</f>
        <v>0</v>
      </c>
    </row>
    <row r="75" spans="1:6" ht="26.25" thickBot="1">
      <c r="A75" s="540"/>
      <c r="B75" s="545" t="s">
        <v>172</v>
      </c>
      <c r="C75" s="541"/>
      <c r="D75" s="542"/>
      <c r="E75" s="543"/>
      <c r="F75" s="544"/>
    </row>
    <row r="76" spans="1:6" ht="15.75" thickBot="1">
      <c r="A76" s="75"/>
      <c r="B76" s="57" t="s">
        <v>158</v>
      </c>
      <c r="C76" s="229"/>
      <c r="D76" s="200"/>
      <c r="E76" s="58"/>
      <c r="F76" s="262">
        <f>SUM(F66:F74)</f>
        <v>0</v>
      </c>
    </row>
    <row r="77" spans="1:6">
      <c r="A77" s="4"/>
      <c r="B77" s="17"/>
      <c r="C77" s="230"/>
      <c r="D77" s="201"/>
      <c r="E77" s="33"/>
      <c r="F77" s="44"/>
    </row>
    <row r="78" spans="1:6">
      <c r="A78" s="281" t="s">
        <v>8</v>
      </c>
      <c r="B78" s="287" t="s">
        <v>44</v>
      </c>
      <c r="C78" s="288"/>
      <c r="D78" s="289"/>
      <c r="E78" s="290"/>
      <c r="F78" s="291"/>
    </row>
    <row r="79" spans="1:6" ht="69" customHeight="1">
      <c r="A79" s="639" t="s">
        <v>159</v>
      </c>
      <c r="B79" s="639"/>
      <c r="C79" s="639"/>
      <c r="D79" s="639"/>
      <c r="E79" s="639"/>
      <c r="F79" s="639"/>
    </row>
    <row r="80" spans="1:6" ht="32.25" customHeight="1">
      <c r="A80" s="74" t="s">
        <v>161</v>
      </c>
      <c r="B80" s="46"/>
      <c r="C80" s="76" t="s">
        <v>169</v>
      </c>
      <c r="D80" s="54" t="s">
        <v>155</v>
      </c>
      <c r="E80" s="55" t="s">
        <v>294</v>
      </c>
      <c r="F80" s="259" t="s">
        <v>156</v>
      </c>
    </row>
    <row r="81" spans="1:6" ht="68.25" customHeight="1" thickBot="1">
      <c r="A81" s="195" t="s">
        <v>2</v>
      </c>
      <c r="B81" s="63" t="s">
        <v>45</v>
      </c>
      <c r="C81" s="233" t="s">
        <v>146</v>
      </c>
      <c r="D81" s="205">
        <v>200</v>
      </c>
      <c r="E81" s="546"/>
      <c r="F81" s="159">
        <f>D81*E81</f>
        <v>0</v>
      </c>
    </row>
    <row r="82" spans="1:6" ht="15.75" thickBot="1">
      <c r="A82" s="65"/>
      <c r="B82" s="57" t="s">
        <v>160</v>
      </c>
      <c r="C82" s="231"/>
      <c r="D82" s="203"/>
      <c r="E82" s="64"/>
      <c r="F82" s="262">
        <f>SUM(F81:F81)</f>
        <v>0</v>
      </c>
    </row>
    <row r="83" spans="1:6">
      <c r="A83" s="5"/>
      <c r="B83" s="15"/>
      <c r="C83" s="126"/>
      <c r="D83" s="124"/>
      <c r="E83" s="33"/>
      <c r="F83" s="44"/>
    </row>
    <row r="84" spans="1:6">
      <c r="A84" s="281" t="s">
        <v>9</v>
      </c>
      <c r="B84" s="287" t="s">
        <v>46</v>
      </c>
      <c r="C84" s="288"/>
      <c r="D84" s="289"/>
      <c r="E84" s="290"/>
      <c r="F84" s="291"/>
    </row>
    <row r="85" spans="1:6" ht="33" customHeight="1">
      <c r="A85" s="74" t="s">
        <v>161</v>
      </c>
      <c r="B85" s="46"/>
      <c r="C85" s="76" t="s">
        <v>169</v>
      </c>
      <c r="D85" s="54" t="s">
        <v>155</v>
      </c>
      <c r="E85" s="55" t="s">
        <v>294</v>
      </c>
      <c r="F85" s="259" t="s">
        <v>156</v>
      </c>
    </row>
    <row r="86" spans="1:6" ht="38.25">
      <c r="A86" s="47" t="s">
        <v>2</v>
      </c>
      <c r="B86" s="60" t="s">
        <v>170</v>
      </c>
      <c r="C86" s="164" t="s">
        <v>146</v>
      </c>
      <c r="D86" s="165">
        <v>6</v>
      </c>
      <c r="E86" s="538"/>
      <c r="F86" s="151">
        <f>D86*E86</f>
        <v>0</v>
      </c>
    </row>
    <row r="87" spans="1:6">
      <c r="A87" s="193"/>
      <c r="B87" s="15"/>
      <c r="C87" s="126"/>
      <c r="D87" s="124"/>
      <c r="E87" s="36"/>
      <c r="F87" s="261"/>
    </row>
    <row r="88" spans="1:6" ht="38.25">
      <c r="A88" s="47" t="s">
        <v>4</v>
      </c>
      <c r="B88" s="60" t="s">
        <v>253</v>
      </c>
      <c r="C88" s="234" t="s">
        <v>146</v>
      </c>
      <c r="D88" s="165">
        <v>12</v>
      </c>
      <c r="E88" s="538"/>
      <c r="F88" s="151">
        <f>D88*E88</f>
        <v>0</v>
      </c>
    </row>
    <row r="89" spans="1:6">
      <c r="A89" s="193"/>
      <c r="B89" s="17"/>
      <c r="C89" s="126"/>
      <c r="D89" s="124"/>
      <c r="E89" s="32"/>
      <c r="F89" s="261"/>
    </row>
    <row r="90" spans="1:6" ht="38.25">
      <c r="A90" s="47" t="s">
        <v>5</v>
      </c>
      <c r="B90" s="60" t="s">
        <v>252</v>
      </c>
      <c r="C90" s="234" t="s">
        <v>152</v>
      </c>
      <c r="D90" s="165">
        <v>5</v>
      </c>
      <c r="E90" s="538"/>
      <c r="F90" s="151">
        <f>D90*E90</f>
        <v>0</v>
      </c>
    </row>
    <row r="91" spans="1:6">
      <c r="A91" s="279"/>
      <c r="B91" s="15"/>
      <c r="C91" s="126"/>
      <c r="D91" s="124"/>
      <c r="E91" s="32"/>
      <c r="F91" s="264"/>
    </row>
    <row r="92" spans="1:6" ht="26.25" thickBot="1">
      <c r="A92" s="61" t="s">
        <v>6</v>
      </c>
      <c r="B92" s="48" t="s">
        <v>47</v>
      </c>
      <c r="C92" s="164" t="s">
        <v>146</v>
      </c>
      <c r="D92" s="165">
        <v>70</v>
      </c>
      <c r="E92" s="538"/>
      <c r="F92" s="151">
        <f>D92*E92</f>
        <v>0</v>
      </c>
    </row>
    <row r="93" spans="1:6" ht="15.75" thickBot="1">
      <c r="A93" s="75"/>
      <c r="B93" s="57" t="s">
        <v>48</v>
      </c>
      <c r="C93" s="229"/>
      <c r="D93" s="200"/>
      <c r="E93" s="58"/>
      <c r="F93" s="262">
        <f>SUM(F86:F92)</f>
        <v>0</v>
      </c>
    </row>
    <row r="94" spans="1:6">
      <c r="A94" s="4"/>
      <c r="B94" s="12"/>
      <c r="C94" s="230"/>
      <c r="D94" s="201"/>
      <c r="E94" s="32"/>
      <c r="F94" s="266"/>
    </row>
    <row r="95" spans="1:6">
      <c r="A95" s="5"/>
      <c r="B95" s="15"/>
      <c r="C95" s="126"/>
      <c r="D95" s="124"/>
      <c r="E95" s="33"/>
      <c r="F95" s="44"/>
    </row>
    <row r="96" spans="1:6">
      <c r="A96" s="281" t="s">
        <v>10</v>
      </c>
      <c r="B96" s="287" t="s">
        <v>254</v>
      </c>
      <c r="C96" s="288"/>
      <c r="D96" s="289"/>
      <c r="E96" s="290"/>
      <c r="F96" s="291"/>
    </row>
    <row r="97" spans="1:6" ht="34.5" customHeight="1">
      <c r="A97" s="650" t="s">
        <v>297</v>
      </c>
      <c r="B97" s="651"/>
      <c r="C97" s="651"/>
      <c r="D97" s="651"/>
      <c r="E97" s="651"/>
      <c r="F97" s="652"/>
    </row>
    <row r="98" spans="1:6" ht="59.25" customHeight="1">
      <c r="A98" s="642" t="s">
        <v>256</v>
      </c>
      <c r="B98" s="643"/>
      <c r="C98" s="643"/>
      <c r="D98" s="643"/>
      <c r="E98" s="643"/>
      <c r="F98" s="644"/>
    </row>
    <row r="99" spans="1:6" ht="30" customHeight="1">
      <c r="A99" s="74" t="s">
        <v>161</v>
      </c>
      <c r="B99" s="46"/>
      <c r="C99" s="76" t="s">
        <v>169</v>
      </c>
      <c r="D99" s="54" t="s">
        <v>155</v>
      </c>
      <c r="E99" s="55" t="s">
        <v>294</v>
      </c>
      <c r="F99" s="259" t="s">
        <v>156</v>
      </c>
    </row>
    <row r="100" spans="1:6">
      <c r="A100" s="47">
        <v>1</v>
      </c>
      <c r="B100" s="77" t="s">
        <v>255</v>
      </c>
      <c r="C100" s="164"/>
      <c r="D100" s="165"/>
      <c r="E100" s="50"/>
      <c r="F100" s="151"/>
    </row>
    <row r="101" spans="1:6" ht="57.75" customHeight="1" thickBot="1">
      <c r="A101" s="280"/>
      <c r="B101" s="143" t="s">
        <v>257</v>
      </c>
      <c r="C101" s="161" t="s">
        <v>146</v>
      </c>
      <c r="D101" s="162">
        <v>75</v>
      </c>
      <c r="E101" s="539"/>
      <c r="F101" s="159">
        <f>D101*E101</f>
        <v>0</v>
      </c>
    </row>
    <row r="102" spans="1:6" ht="15.75" thickBot="1">
      <c r="A102" s="75"/>
      <c r="B102" s="62" t="s">
        <v>258</v>
      </c>
      <c r="C102" s="229"/>
      <c r="D102" s="200"/>
      <c r="E102" s="58"/>
      <c r="F102" s="262">
        <f>SUM(F100:F101)</f>
        <v>0</v>
      </c>
    </row>
    <row r="103" spans="1:6">
      <c r="A103" s="6"/>
      <c r="B103" s="12"/>
      <c r="C103" s="235"/>
      <c r="D103" s="206"/>
      <c r="E103" s="35"/>
      <c r="F103" s="254"/>
    </row>
    <row r="104" spans="1:6">
      <c r="A104" s="646" t="s">
        <v>49</v>
      </c>
      <c r="B104" s="646"/>
      <c r="C104" s="646"/>
      <c r="D104" s="646"/>
      <c r="E104" s="646"/>
      <c r="F104" s="646"/>
    </row>
    <row r="105" spans="1:6">
      <c r="A105" s="1"/>
      <c r="B105" s="13"/>
      <c r="C105" s="236"/>
      <c r="D105" s="207"/>
      <c r="E105" s="29"/>
      <c r="F105" s="267"/>
    </row>
    <row r="106" spans="1:6">
      <c r="A106" s="281" t="s">
        <v>0</v>
      </c>
      <c r="B106" s="287" t="s">
        <v>50</v>
      </c>
      <c r="C106" s="306"/>
      <c r="D106" s="307"/>
      <c r="E106" s="308"/>
      <c r="F106" s="309"/>
    </row>
    <row r="107" spans="1:6" ht="38.25" customHeight="1">
      <c r="A107" s="642" t="s">
        <v>162</v>
      </c>
      <c r="B107" s="643"/>
      <c r="C107" s="643"/>
      <c r="D107" s="643"/>
      <c r="E107" s="643"/>
      <c r="F107" s="644"/>
    </row>
    <row r="108" spans="1:6" ht="25.5">
      <c r="A108" s="74" t="s">
        <v>161</v>
      </c>
      <c r="B108" s="46"/>
      <c r="C108" s="76" t="s">
        <v>169</v>
      </c>
      <c r="D108" s="54" t="s">
        <v>155</v>
      </c>
      <c r="E108" s="55" t="s">
        <v>294</v>
      </c>
      <c r="F108" s="259" t="s">
        <v>156</v>
      </c>
    </row>
    <row r="109" spans="1:6" ht="38.25">
      <c r="A109" s="47">
        <v>1</v>
      </c>
      <c r="B109" s="60" t="s">
        <v>259</v>
      </c>
      <c r="C109" s="168" t="s">
        <v>145</v>
      </c>
      <c r="D109" s="167">
        <v>1</v>
      </c>
      <c r="E109" s="538"/>
      <c r="F109" s="151">
        <f>D109*E109</f>
        <v>0</v>
      </c>
    </row>
    <row r="110" spans="1:6" ht="38.25">
      <c r="A110" s="47">
        <v>2</v>
      </c>
      <c r="B110" s="60" t="s">
        <v>261</v>
      </c>
      <c r="C110" s="168" t="s">
        <v>145</v>
      </c>
      <c r="D110" s="167">
        <v>1</v>
      </c>
      <c r="E110" s="538"/>
      <c r="F110" s="151">
        <f>D110*E110</f>
        <v>0</v>
      </c>
    </row>
    <row r="111" spans="1:6" ht="38.25">
      <c r="A111" s="47">
        <v>3</v>
      </c>
      <c r="B111" s="59" t="s">
        <v>260</v>
      </c>
      <c r="C111" s="168" t="s">
        <v>145</v>
      </c>
      <c r="D111" s="167">
        <v>1</v>
      </c>
      <c r="E111" s="538"/>
      <c r="F111" s="151">
        <f>D111*E111</f>
        <v>0</v>
      </c>
    </row>
    <row r="112" spans="1:6" ht="26.25" thickBot="1">
      <c r="A112" s="47">
        <v>4</v>
      </c>
      <c r="B112" s="59" t="s">
        <v>262</v>
      </c>
      <c r="C112" s="168" t="s">
        <v>145</v>
      </c>
      <c r="D112" s="167">
        <v>1</v>
      </c>
      <c r="E112" s="538"/>
      <c r="F112" s="151">
        <f>D112*E112</f>
        <v>0</v>
      </c>
    </row>
    <row r="113" spans="1:6" ht="15.75" thickBot="1">
      <c r="A113" s="75"/>
      <c r="B113" s="57" t="s">
        <v>171</v>
      </c>
      <c r="C113" s="229"/>
      <c r="D113" s="200"/>
      <c r="E113" s="58"/>
      <c r="F113" s="262">
        <f>SUM(F109:F112)</f>
        <v>0</v>
      </c>
    </row>
    <row r="114" spans="1:6">
      <c r="A114" s="6"/>
      <c r="B114" s="18"/>
      <c r="C114" s="152"/>
      <c r="D114" s="208"/>
      <c r="E114" s="33"/>
      <c r="F114" s="44"/>
    </row>
    <row r="115" spans="1:6">
      <c r="A115" s="281" t="s">
        <v>1</v>
      </c>
      <c r="B115" s="647" t="s">
        <v>51</v>
      </c>
      <c r="C115" s="647"/>
      <c r="D115" s="647"/>
      <c r="E115" s="647"/>
      <c r="F115" s="648"/>
    </row>
    <row r="116" spans="1:6">
      <c r="A116" s="642" t="s">
        <v>263</v>
      </c>
      <c r="B116" s="643"/>
      <c r="C116" s="643"/>
      <c r="D116" s="643"/>
      <c r="E116" s="643"/>
      <c r="F116" s="644"/>
    </row>
    <row r="117" spans="1:6" ht="99" customHeight="1">
      <c r="A117" s="642" t="s">
        <v>52</v>
      </c>
      <c r="B117" s="643"/>
      <c r="C117" s="643"/>
      <c r="D117" s="643"/>
      <c r="E117" s="643"/>
      <c r="F117" s="644"/>
    </row>
    <row r="118" spans="1:6" ht="60.75" customHeight="1">
      <c r="A118" s="642" t="s">
        <v>340</v>
      </c>
      <c r="B118" s="643"/>
      <c r="C118" s="643"/>
      <c r="D118" s="643"/>
      <c r="E118" s="643"/>
      <c r="F118" s="644"/>
    </row>
    <row r="119" spans="1:6" ht="71.25" customHeight="1">
      <c r="A119" s="642" t="s">
        <v>264</v>
      </c>
      <c r="B119" s="643"/>
      <c r="C119" s="643"/>
      <c r="D119" s="643"/>
      <c r="E119" s="643"/>
      <c r="F119" s="644"/>
    </row>
    <row r="120" spans="1:6" ht="25.5">
      <c r="A120" s="74" t="s">
        <v>161</v>
      </c>
      <c r="B120" s="46"/>
      <c r="C120" s="76" t="s">
        <v>169</v>
      </c>
      <c r="D120" s="54" t="s">
        <v>155</v>
      </c>
      <c r="E120" s="55" t="s">
        <v>294</v>
      </c>
      <c r="F120" s="259" t="s">
        <v>156</v>
      </c>
    </row>
    <row r="121" spans="1:6" ht="30.75" customHeight="1" thickBot="1">
      <c r="A121" s="195" t="s">
        <v>2</v>
      </c>
      <c r="B121" s="63" t="s">
        <v>53</v>
      </c>
      <c r="C121" s="160" t="s">
        <v>146</v>
      </c>
      <c r="D121" s="209">
        <v>100</v>
      </c>
      <c r="E121" s="547"/>
      <c r="F121" s="163">
        <f>D121*E121</f>
        <v>0</v>
      </c>
    </row>
    <row r="122" spans="1:6" ht="15.75" thickBot="1">
      <c r="A122" s="65"/>
      <c r="B122" s="62" t="s">
        <v>303</v>
      </c>
      <c r="C122" s="231"/>
      <c r="D122" s="203"/>
      <c r="E122" s="64"/>
      <c r="F122" s="262">
        <f>F121</f>
        <v>0</v>
      </c>
    </row>
    <row r="123" spans="1:6">
      <c r="A123" s="3"/>
      <c r="B123" s="12"/>
      <c r="C123" s="232"/>
      <c r="D123" s="204"/>
      <c r="E123" s="34"/>
      <c r="F123" s="266"/>
    </row>
    <row r="124" spans="1:6">
      <c r="A124" s="281" t="s">
        <v>3</v>
      </c>
      <c r="B124" s="287" t="s">
        <v>54</v>
      </c>
      <c r="C124" s="283"/>
      <c r="D124" s="284"/>
      <c r="E124" s="285"/>
      <c r="F124" s="286"/>
    </row>
    <row r="125" spans="1:6" ht="46.5" customHeight="1">
      <c r="A125" s="642" t="s">
        <v>55</v>
      </c>
      <c r="B125" s="643"/>
      <c r="C125" s="643"/>
      <c r="D125" s="643"/>
      <c r="E125" s="643"/>
      <c r="F125" s="644"/>
    </row>
    <row r="126" spans="1:6" ht="36.75" customHeight="1">
      <c r="A126" s="642" t="s">
        <v>56</v>
      </c>
      <c r="B126" s="643"/>
      <c r="C126" s="643"/>
      <c r="D126" s="643"/>
      <c r="E126" s="643"/>
      <c r="F126" s="644"/>
    </row>
    <row r="127" spans="1:6" ht="25.5">
      <c r="A127" s="74" t="s">
        <v>161</v>
      </c>
      <c r="B127" s="46"/>
      <c r="C127" s="76" t="s">
        <v>169</v>
      </c>
      <c r="D127" s="54" t="s">
        <v>155</v>
      </c>
      <c r="E127" s="55" t="s">
        <v>294</v>
      </c>
      <c r="F127" s="259" t="s">
        <v>156</v>
      </c>
    </row>
    <row r="128" spans="1:6" ht="85.5" customHeight="1" thickBot="1">
      <c r="A128" s="195" t="s">
        <v>2</v>
      </c>
      <c r="B128" s="296" t="s">
        <v>57</v>
      </c>
      <c r="C128" s="160" t="s">
        <v>146</v>
      </c>
      <c r="D128" s="209">
        <v>35</v>
      </c>
      <c r="E128" s="548"/>
      <c r="F128" s="163">
        <f>D128*E128</f>
        <v>0</v>
      </c>
    </row>
    <row r="129" spans="1:6" ht="15.75" thickBot="1">
      <c r="A129" s="65"/>
      <c r="B129" s="57" t="s">
        <v>302</v>
      </c>
      <c r="C129" s="231"/>
      <c r="D129" s="203"/>
      <c r="E129" s="64"/>
      <c r="F129" s="262">
        <f>F128</f>
        <v>0</v>
      </c>
    </row>
    <row r="130" spans="1:6">
      <c r="A130" s="3"/>
      <c r="B130" s="12"/>
      <c r="C130" s="232"/>
      <c r="D130" s="204"/>
      <c r="E130" s="34"/>
      <c r="F130" s="266"/>
    </row>
    <row r="131" spans="1:6">
      <c r="A131" s="297" t="s">
        <v>2</v>
      </c>
      <c r="B131" s="647" t="s">
        <v>58</v>
      </c>
      <c r="C131" s="647"/>
      <c r="D131" s="647"/>
      <c r="E131" s="647"/>
      <c r="F131" s="286"/>
    </row>
    <row r="132" spans="1:6">
      <c r="A132" s="298"/>
      <c r="B132" s="299"/>
      <c r="C132" s="293"/>
      <c r="D132" s="294"/>
      <c r="E132" s="295"/>
      <c r="F132" s="300"/>
    </row>
    <row r="133" spans="1:6">
      <c r="A133" s="301" t="s">
        <v>11</v>
      </c>
      <c r="B133" s="314" t="s">
        <v>59</v>
      </c>
      <c r="C133" s="316"/>
      <c r="D133" s="317"/>
      <c r="E133" s="318"/>
      <c r="F133" s="319"/>
    </row>
    <row r="134" spans="1:6">
      <c r="A134" s="302" t="s">
        <v>12</v>
      </c>
      <c r="B134" s="303" t="str">
        <f>B15</f>
        <v>PRIPREMNI RADOVI</v>
      </c>
      <c r="C134" s="293"/>
      <c r="D134" s="294"/>
      <c r="E134" s="295"/>
      <c r="F134" s="315">
        <f>F28</f>
        <v>0</v>
      </c>
    </row>
    <row r="135" spans="1:6">
      <c r="A135" s="302" t="s">
        <v>13</v>
      </c>
      <c r="B135" s="303" t="str">
        <f>B30</f>
        <v>ZEMLJANI RADOVI</v>
      </c>
      <c r="C135" s="293"/>
      <c r="D135" s="294"/>
      <c r="E135" s="295"/>
      <c r="F135" s="315">
        <f>F39</f>
        <v>0</v>
      </c>
    </row>
    <row r="136" spans="1:6">
      <c r="A136" s="304" t="s">
        <v>14</v>
      </c>
      <c r="B136" s="303" t="str">
        <f>B41</f>
        <v>BETONSKI I ARMIRANOBETONSKI RADOVI</v>
      </c>
      <c r="C136" s="293"/>
      <c r="D136" s="294"/>
      <c r="E136" s="295"/>
      <c r="F136" s="315">
        <f>F58</f>
        <v>0</v>
      </c>
    </row>
    <row r="137" spans="1:6">
      <c r="A137" s="304" t="s">
        <v>7</v>
      </c>
      <c r="B137" s="305" t="str">
        <f>B61</f>
        <v>GORNJI STROJ</v>
      </c>
      <c r="C137" s="293"/>
      <c r="D137" s="294"/>
      <c r="E137" s="295"/>
      <c r="F137" s="315">
        <f>F76</f>
        <v>0</v>
      </c>
    </row>
    <row r="138" spans="1:6">
      <c r="A138" s="304" t="s">
        <v>15</v>
      </c>
      <c r="B138" s="303" t="str">
        <f>B78</f>
        <v>IZOLATERSKI RADOVI</v>
      </c>
      <c r="C138" s="293"/>
      <c r="D138" s="294"/>
      <c r="E138" s="295"/>
      <c r="F138" s="315">
        <f>F82</f>
        <v>0</v>
      </c>
    </row>
    <row r="139" spans="1:6">
      <c r="A139" s="304" t="s">
        <v>16</v>
      </c>
      <c r="B139" s="303" t="str">
        <f>B84</f>
        <v>ZIDARSKI RADOVI</v>
      </c>
      <c r="C139" s="293"/>
      <c r="D139" s="294"/>
      <c r="E139" s="295"/>
      <c r="F139" s="315">
        <f>F93</f>
        <v>0</v>
      </c>
    </row>
    <row r="140" spans="1:6" ht="15.75" thickBot="1">
      <c r="A140" s="320" t="s">
        <v>17</v>
      </c>
      <c r="B140" s="321" t="str">
        <f>B96</f>
        <v>TERMOIZOLACIJSKI  RADOVI</v>
      </c>
      <c r="C140" s="322"/>
      <c r="D140" s="323"/>
      <c r="E140" s="324"/>
      <c r="F140" s="325">
        <f>F102</f>
        <v>0</v>
      </c>
    </row>
    <row r="141" spans="1:6" ht="25.5" customHeight="1">
      <c r="A141" s="302"/>
      <c r="B141" s="299" t="s">
        <v>60</v>
      </c>
      <c r="C141" s="293"/>
      <c r="D141" s="294"/>
      <c r="E141" s="295"/>
      <c r="F141" s="315">
        <f>SUM(F134:F140)</f>
        <v>0</v>
      </c>
    </row>
    <row r="142" spans="1:6">
      <c r="A142" s="302"/>
      <c r="B142" s="303"/>
      <c r="C142" s="293"/>
      <c r="D142" s="294"/>
      <c r="E142" s="295"/>
      <c r="F142" s="300"/>
    </row>
    <row r="143" spans="1:6">
      <c r="A143" s="297" t="s">
        <v>18</v>
      </c>
      <c r="B143" s="287" t="s">
        <v>61</v>
      </c>
      <c r="C143" s="283"/>
      <c r="D143" s="284"/>
      <c r="E143" s="285"/>
      <c r="F143" s="286"/>
    </row>
    <row r="144" spans="1:6">
      <c r="A144" s="302" t="s">
        <v>12</v>
      </c>
      <c r="B144" s="303" t="str">
        <f>B106</f>
        <v xml:space="preserve">BRAVARIJA </v>
      </c>
      <c r="C144" s="293"/>
      <c r="D144" s="294"/>
      <c r="E144" s="295"/>
      <c r="F144" s="315">
        <f>F113</f>
        <v>0</v>
      </c>
    </row>
    <row r="145" spans="1:6">
      <c r="A145" s="302" t="s">
        <v>13</v>
      </c>
      <c r="B145" s="303" t="str">
        <f>B115</f>
        <v>SOBOSLIKARSKO-LIČILAČKI RADOVI</v>
      </c>
      <c r="C145" s="293"/>
      <c r="D145" s="294"/>
      <c r="E145" s="295"/>
      <c r="F145" s="315">
        <f>F122</f>
        <v>0</v>
      </c>
    </row>
    <row r="146" spans="1:6" ht="15.75" thickBot="1">
      <c r="A146" s="302" t="s">
        <v>14</v>
      </c>
      <c r="B146" s="303" t="str">
        <f>B124</f>
        <v>KERAMIČARSKI RADOVI</v>
      </c>
      <c r="C146" s="293"/>
      <c r="D146" s="294"/>
      <c r="E146" s="295"/>
      <c r="F146" s="315">
        <f>F129</f>
        <v>0</v>
      </c>
    </row>
    <row r="147" spans="1:6">
      <c r="A147" s="326"/>
      <c r="B147" s="327" t="s">
        <v>62</v>
      </c>
      <c r="C147" s="328"/>
      <c r="D147" s="329"/>
      <c r="E147" s="330"/>
      <c r="F147" s="331">
        <f>SUM(F144:F146)</f>
        <v>0</v>
      </c>
    </row>
    <row r="148" spans="1:6" ht="15.75" thickBot="1">
      <c r="A148" s="302"/>
      <c r="B148" s="299"/>
      <c r="C148" s="293"/>
      <c r="D148" s="294"/>
      <c r="E148" s="295"/>
      <c r="F148" s="300"/>
    </row>
    <row r="149" spans="1:6" ht="15.75" thickBot="1">
      <c r="A149" s="666" t="s">
        <v>300</v>
      </c>
      <c r="B149" s="667"/>
      <c r="C149" s="667"/>
      <c r="D149" s="667"/>
      <c r="E149" s="668">
        <f>SUM(F141+F147)</f>
        <v>0</v>
      </c>
      <c r="F149" s="669"/>
    </row>
    <row r="150" spans="1:6" ht="25.5" customHeight="1">
      <c r="A150" s="3"/>
      <c r="B150" s="12"/>
      <c r="C150" s="232"/>
      <c r="D150" s="204"/>
      <c r="E150" s="34"/>
      <c r="F150" s="266"/>
    </row>
    <row r="151" spans="1:6">
      <c r="A151" s="3"/>
      <c r="B151" s="12"/>
      <c r="C151" s="232"/>
      <c r="D151" s="204"/>
      <c r="E151" s="34"/>
      <c r="F151" s="268"/>
    </row>
    <row r="152" spans="1:6">
      <c r="A152" s="3"/>
      <c r="B152" s="12"/>
      <c r="C152" s="232"/>
      <c r="D152" s="204"/>
      <c r="E152" s="34"/>
      <c r="F152" s="266"/>
    </row>
    <row r="153" spans="1:6" ht="21" customHeight="1">
      <c r="A153" s="649" t="s">
        <v>301</v>
      </c>
      <c r="B153" s="649"/>
      <c r="C153" s="649"/>
      <c r="D153" s="649"/>
      <c r="E153" s="649"/>
      <c r="F153" s="649"/>
    </row>
    <row r="154" spans="1:6">
      <c r="A154" s="7"/>
      <c r="B154" s="12"/>
      <c r="C154" s="126"/>
      <c r="D154" s="124"/>
      <c r="E154" s="31"/>
      <c r="F154" s="123"/>
    </row>
    <row r="155" spans="1:6">
      <c r="A155" s="337" t="s">
        <v>2</v>
      </c>
      <c r="B155" s="338" t="s">
        <v>65</v>
      </c>
      <c r="C155" s="339"/>
      <c r="D155" s="340"/>
      <c r="E155" s="341"/>
      <c r="F155" s="342"/>
    </row>
    <row r="156" spans="1:6" ht="53.25" customHeight="1">
      <c r="A156" s="645" t="s">
        <v>66</v>
      </c>
      <c r="B156" s="645"/>
      <c r="C156" s="645"/>
      <c r="D156" s="645"/>
      <c r="E156" s="645"/>
      <c r="F156" s="645"/>
    </row>
    <row r="157" spans="1:6">
      <c r="A157" s="345" t="s">
        <v>19</v>
      </c>
      <c r="B157" s="346" t="s">
        <v>67</v>
      </c>
      <c r="C157" s="347"/>
      <c r="D157" s="348"/>
      <c r="E157" s="349"/>
      <c r="F157" s="350"/>
    </row>
    <row r="158" spans="1:6" ht="25.5">
      <c r="A158" s="74" t="s">
        <v>161</v>
      </c>
      <c r="B158" s="46"/>
      <c r="C158" s="76" t="s">
        <v>169</v>
      </c>
      <c r="D158" s="54" t="s">
        <v>155</v>
      </c>
      <c r="E158" s="55" t="s">
        <v>294</v>
      </c>
      <c r="F158" s="259" t="s">
        <v>156</v>
      </c>
    </row>
    <row r="159" spans="1:6" ht="25.5">
      <c r="A159" s="66" t="s">
        <v>2</v>
      </c>
      <c r="B159" s="78" t="s">
        <v>68</v>
      </c>
      <c r="C159" s="184"/>
      <c r="D159" s="210"/>
      <c r="E159" s="49"/>
      <c r="F159" s="119"/>
    </row>
    <row r="160" spans="1:6">
      <c r="A160" s="66"/>
      <c r="B160" s="80" t="s">
        <v>69</v>
      </c>
      <c r="C160" s="237" t="s">
        <v>145</v>
      </c>
      <c r="D160" s="211">
        <v>1</v>
      </c>
      <c r="E160" s="538"/>
      <c r="F160" s="269">
        <f>D160*E160</f>
        <v>0</v>
      </c>
    </row>
    <row r="161" spans="1:6">
      <c r="A161" s="82"/>
      <c r="B161" s="80" t="s">
        <v>70</v>
      </c>
      <c r="C161" s="238" t="s">
        <v>150</v>
      </c>
      <c r="D161" s="211">
        <v>2</v>
      </c>
      <c r="E161" s="538"/>
      <c r="F161" s="269">
        <f t="shared" ref="F161:F167" si="0">D161*E161</f>
        <v>0</v>
      </c>
    </row>
    <row r="162" spans="1:6">
      <c r="A162" s="82"/>
      <c r="B162" s="80" t="s">
        <v>71</v>
      </c>
      <c r="C162" s="238" t="s">
        <v>150</v>
      </c>
      <c r="D162" s="211">
        <v>3</v>
      </c>
      <c r="E162" s="538"/>
      <c r="F162" s="269">
        <f t="shared" si="0"/>
        <v>0</v>
      </c>
    </row>
    <row r="163" spans="1:6">
      <c r="A163" s="82"/>
      <c r="B163" s="80" t="s">
        <v>72</v>
      </c>
      <c r="C163" s="238" t="s">
        <v>150</v>
      </c>
      <c r="D163" s="211">
        <v>2</v>
      </c>
      <c r="E163" s="538"/>
      <c r="F163" s="269">
        <f t="shared" si="0"/>
        <v>0</v>
      </c>
    </row>
    <row r="164" spans="1:6">
      <c r="A164" s="82"/>
      <c r="B164" s="80" t="s">
        <v>73</v>
      </c>
      <c r="C164" s="238" t="s">
        <v>150</v>
      </c>
      <c r="D164" s="211">
        <v>1</v>
      </c>
      <c r="E164" s="538"/>
      <c r="F164" s="269">
        <f t="shared" si="0"/>
        <v>0</v>
      </c>
    </row>
    <row r="165" spans="1:6">
      <c r="A165" s="82"/>
      <c r="B165" s="80" t="s">
        <v>74</v>
      </c>
      <c r="C165" s="238" t="s">
        <v>150</v>
      </c>
      <c r="D165" s="211">
        <v>1</v>
      </c>
      <c r="E165" s="538"/>
      <c r="F165" s="269">
        <f t="shared" si="0"/>
        <v>0</v>
      </c>
    </row>
    <row r="166" spans="1:6">
      <c r="A166" s="66"/>
      <c r="B166" s="80" t="s">
        <v>75</v>
      </c>
      <c r="C166" s="176" t="s">
        <v>145</v>
      </c>
      <c r="D166" s="211">
        <v>1</v>
      </c>
      <c r="E166" s="538"/>
      <c r="F166" s="269">
        <f t="shared" si="0"/>
        <v>0</v>
      </c>
    </row>
    <row r="167" spans="1:6">
      <c r="A167" s="66"/>
      <c r="B167" s="80" t="s">
        <v>76</v>
      </c>
      <c r="C167" s="176" t="s">
        <v>145</v>
      </c>
      <c r="D167" s="211">
        <v>1</v>
      </c>
      <c r="E167" s="538"/>
      <c r="F167" s="269">
        <f t="shared" si="0"/>
        <v>0</v>
      </c>
    </row>
    <row r="168" spans="1:6" ht="39">
      <c r="A168" s="66"/>
      <c r="B168" s="83" t="s">
        <v>77</v>
      </c>
      <c r="C168" s="176" t="s">
        <v>234</v>
      </c>
      <c r="D168" s="177">
        <v>1</v>
      </c>
      <c r="E168" s="549"/>
      <c r="F168" s="270">
        <f>D168*E168</f>
        <v>0</v>
      </c>
    </row>
    <row r="169" spans="1:6">
      <c r="A169" s="66"/>
      <c r="B169" s="51"/>
      <c r="C169" s="176"/>
      <c r="D169" s="177"/>
      <c r="E169" s="67"/>
      <c r="F169" s="270"/>
    </row>
    <row r="170" spans="1:6" ht="26.25" thickBot="1">
      <c r="A170" s="66" t="s">
        <v>4</v>
      </c>
      <c r="B170" s="52" t="s">
        <v>163</v>
      </c>
      <c r="C170" s="176" t="s">
        <v>234</v>
      </c>
      <c r="D170" s="177">
        <v>1</v>
      </c>
      <c r="E170" s="549"/>
      <c r="F170" s="270">
        <f>D170*E170</f>
        <v>0</v>
      </c>
    </row>
    <row r="171" spans="1:6" ht="15.75" thickBot="1">
      <c r="A171" s="68"/>
      <c r="B171" s="84" t="s">
        <v>304</v>
      </c>
      <c r="C171" s="212"/>
      <c r="D171" s="212" t="s">
        <v>32</v>
      </c>
      <c r="E171" s="69"/>
      <c r="F171" s="271">
        <f>SUM(F160:F170)</f>
        <v>0</v>
      </c>
    </row>
    <row r="172" spans="1:6">
      <c r="A172" s="7"/>
      <c r="B172" s="20"/>
      <c r="C172" s="124"/>
      <c r="D172" s="124"/>
      <c r="E172" s="31"/>
      <c r="F172" s="123"/>
    </row>
    <row r="173" spans="1:6">
      <c r="A173" s="345" t="s">
        <v>20</v>
      </c>
      <c r="B173" s="672" t="s">
        <v>78</v>
      </c>
      <c r="C173" s="672"/>
      <c r="D173" s="672"/>
      <c r="E173" s="672"/>
      <c r="F173" s="673"/>
    </row>
    <row r="174" spans="1:6" ht="33.75" customHeight="1">
      <c r="A174" s="74" t="s">
        <v>161</v>
      </c>
      <c r="B174" s="46"/>
      <c r="C174" s="76" t="s">
        <v>169</v>
      </c>
      <c r="D174" s="54" t="s">
        <v>155</v>
      </c>
      <c r="E174" s="55" t="s">
        <v>294</v>
      </c>
      <c r="F174" s="259" t="s">
        <v>156</v>
      </c>
    </row>
    <row r="175" spans="1:6" ht="110.25" customHeight="1">
      <c r="A175" s="85" t="s">
        <v>2</v>
      </c>
      <c r="B175" s="86" t="s">
        <v>164</v>
      </c>
      <c r="C175" s="680" t="s">
        <v>145</v>
      </c>
      <c r="D175" s="619">
        <v>6</v>
      </c>
      <c r="E175" s="621"/>
      <c r="F175" s="566">
        <f>SUM(D175*E175)</f>
        <v>0</v>
      </c>
    </row>
    <row r="176" spans="1:6" ht="25.5">
      <c r="A176" s="87"/>
      <c r="B176" s="550" t="s">
        <v>172</v>
      </c>
      <c r="C176" s="681"/>
      <c r="D176" s="620"/>
      <c r="E176" s="622"/>
      <c r="F176" s="567"/>
    </row>
    <row r="177" spans="1:6" s="92" customFormat="1">
      <c r="A177" s="90"/>
      <c r="B177" s="131"/>
      <c r="C177" s="239"/>
      <c r="D177" s="214"/>
      <c r="E177" s="88"/>
      <c r="F177" s="273"/>
    </row>
    <row r="178" spans="1:6" ht="31.5" customHeight="1">
      <c r="A178" s="606" t="s">
        <v>4</v>
      </c>
      <c r="B178" s="132" t="s">
        <v>173</v>
      </c>
      <c r="C178" s="676" t="s">
        <v>145</v>
      </c>
      <c r="D178" s="587">
        <v>1</v>
      </c>
      <c r="E178" s="678"/>
      <c r="F178" s="566">
        <f>SUM(D178*E178)</f>
        <v>0</v>
      </c>
    </row>
    <row r="179" spans="1:6" ht="25.5">
      <c r="A179" s="608"/>
      <c r="B179" s="550" t="s">
        <v>172</v>
      </c>
      <c r="C179" s="677"/>
      <c r="D179" s="588"/>
      <c r="E179" s="679"/>
      <c r="F179" s="567"/>
    </row>
    <row r="180" spans="1:6" s="92" customFormat="1">
      <c r="A180" s="90"/>
      <c r="B180" s="91"/>
      <c r="C180" s="239"/>
      <c r="D180" s="214"/>
      <c r="E180" s="88"/>
      <c r="F180" s="273"/>
    </row>
    <row r="181" spans="1:6" ht="25.5">
      <c r="A181" s="66" t="s">
        <v>5</v>
      </c>
      <c r="B181" s="89" t="s">
        <v>165</v>
      </c>
      <c r="C181" s="184"/>
      <c r="D181" s="185"/>
      <c r="E181" s="49"/>
      <c r="F181" s="269"/>
    </row>
    <row r="182" spans="1:6">
      <c r="A182" s="66"/>
      <c r="B182" s="70" t="s">
        <v>79</v>
      </c>
      <c r="C182" s="184" t="s">
        <v>145</v>
      </c>
      <c r="D182" s="185">
        <v>1</v>
      </c>
      <c r="E182" s="537"/>
      <c r="F182" s="269">
        <f>SUM(D182*E182)</f>
        <v>0</v>
      </c>
    </row>
    <row r="183" spans="1:6">
      <c r="A183" s="66"/>
      <c r="B183" s="70" t="s">
        <v>80</v>
      </c>
      <c r="C183" s="184" t="s">
        <v>145</v>
      </c>
      <c r="D183" s="185">
        <v>1</v>
      </c>
      <c r="E183" s="537"/>
      <c r="F183" s="269">
        <f>SUM(D183*E183)</f>
        <v>0</v>
      </c>
    </row>
    <row r="184" spans="1:6">
      <c r="A184" s="66"/>
      <c r="B184" s="70"/>
      <c r="C184" s="184"/>
      <c r="D184" s="185"/>
      <c r="E184" s="79"/>
      <c r="F184" s="269"/>
    </row>
    <row r="185" spans="1:6" ht="25.5">
      <c r="A185" s="66" t="s">
        <v>6</v>
      </c>
      <c r="B185" s="70" t="s">
        <v>81</v>
      </c>
      <c r="C185" s="184" t="s">
        <v>145</v>
      </c>
      <c r="D185" s="185">
        <v>1</v>
      </c>
      <c r="E185" s="537"/>
      <c r="F185" s="269">
        <f>SUM(D185*E185)</f>
        <v>0</v>
      </c>
    </row>
    <row r="186" spans="1:6">
      <c r="A186" s="351"/>
      <c r="B186" s="21"/>
      <c r="C186" s="126"/>
      <c r="D186" s="124"/>
      <c r="E186" s="31"/>
      <c r="F186" s="352"/>
    </row>
    <row r="187" spans="1:6" ht="25.5">
      <c r="A187" s="66" t="s">
        <v>21</v>
      </c>
      <c r="B187" s="70" t="s">
        <v>166</v>
      </c>
      <c r="C187" s="184" t="s">
        <v>145</v>
      </c>
      <c r="D187" s="185">
        <v>2</v>
      </c>
      <c r="E187" s="537"/>
      <c r="F187" s="269">
        <f>SUM(D187*E187)</f>
        <v>0</v>
      </c>
    </row>
    <row r="188" spans="1:6">
      <c r="A188" s="66"/>
      <c r="B188" s="70"/>
      <c r="C188" s="184"/>
      <c r="D188" s="185"/>
      <c r="E188" s="93"/>
      <c r="F188" s="269"/>
    </row>
    <row r="189" spans="1:6" ht="25.5">
      <c r="A189" s="66" t="s">
        <v>22</v>
      </c>
      <c r="B189" s="70" t="s">
        <v>167</v>
      </c>
      <c r="C189" s="184" t="s">
        <v>145</v>
      </c>
      <c r="D189" s="185">
        <v>1</v>
      </c>
      <c r="E189" s="537"/>
      <c r="F189" s="269">
        <f>SUM(D189*E189)</f>
        <v>0</v>
      </c>
    </row>
    <row r="190" spans="1:6">
      <c r="A190" s="66"/>
      <c r="B190" s="70"/>
      <c r="C190" s="184"/>
      <c r="D190" s="185"/>
      <c r="E190" s="93"/>
      <c r="F190" s="269"/>
    </row>
    <row r="191" spans="1:6" ht="38.25">
      <c r="A191" s="66" t="s">
        <v>23</v>
      </c>
      <c r="B191" s="70" t="s">
        <v>82</v>
      </c>
      <c r="C191" s="184" t="s">
        <v>151</v>
      </c>
      <c r="D191" s="185">
        <v>10</v>
      </c>
      <c r="E191" s="537"/>
      <c r="F191" s="269">
        <f>SUM(D191*E191)</f>
        <v>0</v>
      </c>
    </row>
    <row r="192" spans="1:6">
      <c r="A192" s="66"/>
      <c r="B192" s="70"/>
      <c r="C192" s="184"/>
      <c r="D192" s="185"/>
      <c r="E192" s="93"/>
      <c r="F192" s="269"/>
    </row>
    <row r="193" spans="1:6" ht="15.75" thickBot="1">
      <c r="A193" s="66" t="s">
        <v>24</v>
      </c>
      <c r="B193" s="71" t="s">
        <v>305</v>
      </c>
      <c r="C193" s="184" t="s">
        <v>234</v>
      </c>
      <c r="D193" s="185">
        <v>1</v>
      </c>
      <c r="E193" s="537"/>
      <c r="F193" s="269">
        <f>SUM(D193*E193)</f>
        <v>0</v>
      </c>
    </row>
    <row r="194" spans="1:6" ht="15.75" thickBot="1">
      <c r="A194" s="68"/>
      <c r="B194" s="670" t="s">
        <v>306</v>
      </c>
      <c r="C194" s="670"/>
      <c r="D194" s="670"/>
      <c r="E194" s="69"/>
      <c r="F194" s="271">
        <f>SUM(F175:F193)</f>
        <v>0</v>
      </c>
    </row>
    <row r="195" spans="1:6">
      <c r="A195" s="7"/>
      <c r="B195" s="20"/>
      <c r="C195" s="126"/>
      <c r="D195" s="124"/>
      <c r="E195" s="31"/>
      <c r="F195" s="123"/>
    </row>
    <row r="196" spans="1:6">
      <c r="A196" s="345" t="s">
        <v>25</v>
      </c>
      <c r="B196" s="353" t="s">
        <v>83</v>
      </c>
      <c r="C196" s="354"/>
      <c r="D196" s="355"/>
      <c r="E196" s="356"/>
      <c r="F196" s="357"/>
    </row>
    <row r="197" spans="1:6" ht="25.5">
      <c r="A197" s="74" t="s">
        <v>161</v>
      </c>
      <c r="B197" s="46"/>
      <c r="C197" s="363" t="s">
        <v>169</v>
      </c>
      <c r="D197" s="367" t="s">
        <v>155</v>
      </c>
      <c r="E197" s="370" t="s">
        <v>294</v>
      </c>
      <c r="F197" s="259" t="s">
        <v>156</v>
      </c>
    </row>
    <row r="198" spans="1:6" ht="25.5">
      <c r="A198" s="606" t="s">
        <v>2</v>
      </c>
      <c r="B198" s="360" t="s">
        <v>84</v>
      </c>
      <c r="C198" s="364"/>
      <c r="D198" s="174"/>
      <c r="E198" s="371"/>
      <c r="F198" s="264"/>
    </row>
    <row r="199" spans="1:6">
      <c r="A199" s="607"/>
      <c r="B199" s="361" t="s">
        <v>85</v>
      </c>
      <c r="C199" s="365" t="s">
        <v>151</v>
      </c>
      <c r="D199" s="368">
        <v>12</v>
      </c>
      <c r="E199" s="537"/>
      <c r="F199" s="369">
        <f>SUM(D199*E199)</f>
        <v>0</v>
      </c>
    </row>
    <row r="200" spans="1:6">
      <c r="A200" s="607"/>
      <c r="B200" s="361" t="s">
        <v>86</v>
      </c>
      <c r="C200" s="365" t="s">
        <v>151</v>
      </c>
      <c r="D200" s="368">
        <v>25</v>
      </c>
      <c r="E200" s="537"/>
      <c r="F200" s="369">
        <f>SUM(D200*E200)</f>
        <v>0</v>
      </c>
    </row>
    <row r="201" spans="1:6">
      <c r="A201" s="608"/>
      <c r="B201" s="362" t="s">
        <v>87</v>
      </c>
      <c r="C201" s="366" t="s">
        <v>151</v>
      </c>
      <c r="D201" s="175">
        <v>50</v>
      </c>
      <c r="E201" s="551"/>
      <c r="F201" s="369">
        <f>SUM(D201*E201)</f>
        <v>0</v>
      </c>
    </row>
    <row r="202" spans="1:6">
      <c r="A202" s="351"/>
      <c r="B202" s="22"/>
      <c r="C202" s="126"/>
      <c r="D202" s="213"/>
      <c r="E202" s="37"/>
      <c r="F202" s="122"/>
    </row>
    <row r="203" spans="1:6" ht="38.25">
      <c r="A203" s="66" t="s">
        <v>4</v>
      </c>
      <c r="B203" s="94" t="s">
        <v>168</v>
      </c>
      <c r="C203" s="184" t="s">
        <v>145</v>
      </c>
      <c r="D203" s="185">
        <v>1</v>
      </c>
      <c r="E203" s="537"/>
      <c r="F203" s="119">
        <f>SUM(D203*E203)</f>
        <v>0</v>
      </c>
    </row>
    <row r="204" spans="1:6">
      <c r="A204" s="351"/>
      <c r="B204" s="358"/>
      <c r="C204" s="126"/>
      <c r="D204" s="124"/>
      <c r="E204" s="31"/>
      <c r="F204" s="122"/>
    </row>
    <row r="205" spans="1:6" ht="15.75" thickBot="1">
      <c r="A205" s="66" t="s">
        <v>5</v>
      </c>
      <c r="B205" s="72" t="s">
        <v>88</v>
      </c>
      <c r="C205" s="184" t="s">
        <v>234</v>
      </c>
      <c r="D205" s="185">
        <v>1</v>
      </c>
      <c r="E205" s="552"/>
      <c r="F205" s="119">
        <f>SUM(D205*E205)</f>
        <v>0</v>
      </c>
    </row>
    <row r="206" spans="1:6" ht="15.75" thickBot="1">
      <c r="A206" s="68"/>
      <c r="B206" s="95" t="s">
        <v>307</v>
      </c>
      <c r="C206" s="240"/>
      <c r="D206" s="212"/>
      <c r="E206" s="69"/>
      <c r="F206" s="271">
        <f>SUM(F199:F205)</f>
        <v>0</v>
      </c>
    </row>
    <row r="207" spans="1:6" ht="38.25" customHeight="1">
      <c r="A207" s="7"/>
      <c r="B207" s="20"/>
      <c r="C207" s="126"/>
      <c r="D207" s="124"/>
      <c r="E207" s="31"/>
      <c r="F207" s="272"/>
    </row>
    <row r="208" spans="1:6" ht="15.75">
      <c r="A208" s="674" t="s">
        <v>310</v>
      </c>
      <c r="B208" s="675"/>
      <c r="C208" s="675"/>
      <c r="D208" s="377"/>
      <c r="E208" s="378"/>
      <c r="F208" s="379"/>
    </row>
    <row r="209" spans="1:6" ht="15.75">
      <c r="A209" s="380"/>
      <c r="B209" s="374"/>
      <c r="C209" s="375"/>
      <c r="D209" s="372"/>
      <c r="E209" s="373"/>
      <c r="F209" s="381"/>
    </row>
    <row r="210" spans="1:6">
      <c r="A210" s="382" t="s">
        <v>19</v>
      </c>
      <c r="B210" s="332" t="s">
        <v>67</v>
      </c>
      <c r="C210" s="333"/>
      <c r="D210" s="334"/>
      <c r="E210" s="335"/>
      <c r="F210" s="383">
        <f>F171</f>
        <v>0</v>
      </c>
    </row>
    <row r="211" spans="1:6">
      <c r="A211" s="382" t="s">
        <v>20</v>
      </c>
      <c r="B211" s="671" t="s">
        <v>78</v>
      </c>
      <c r="C211" s="671"/>
      <c r="D211" s="671"/>
      <c r="E211" s="335"/>
      <c r="F211" s="383">
        <f>F194</f>
        <v>0</v>
      </c>
    </row>
    <row r="212" spans="1:6">
      <c r="A212" s="382" t="s">
        <v>25</v>
      </c>
      <c r="B212" s="332" t="s">
        <v>83</v>
      </c>
      <c r="C212" s="333"/>
      <c r="D212" s="334"/>
      <c r="E212" s="335"/>
      <c r="F212" s="383">
        <f>F206</f>
        <v>0</v>
      </c>
    </row>
    <row r="213" spans="1:6" ht="15.75" thickBot="1">
      <c r="A213" s="384"/>
      <c r="B213" s="376"/>
      <c r="C213" s="333"/>
      <c r="D213" s="334"/>
      <c r="E213" s="335"/>
      <c r="F213" s="385"/>
    </row>
    <row r="214" spans="1:6">
      <c r="A214" s="386"/>
      <c r="B214" s="391" t="s">
        <v>311</v>
      </c>
      <c r="C214" s="387"/>
      <c r="D214" s="388"/>
      <c r="E214" s="389"/>
      <c r="F214" s="390">
        <f>SUM(F210:F212)</f>
        <v>0</v>
      </c>
    </row>
    <row r="215" spans="1:6">
      <c r="A215" s="7"/>
      <c r="B215" s="20"/>
      <c r="C215" s="126"/>
      <c r="D215" s="124"/>
      <c r="E215" s="31"/>
      <c r="F215" s="272"/>
    </row>
    <row r="216" spans="1:6">
      <c r="A216" s="7"/>
      <c r="B216" s="20"/>
      <c r="C216" s="126"/>
      <c r="D216" s="124"/>
      <c r="E216" s="31"/>
      <c r="F216" s="272"/>
    </row>
    <row r="217" spans="1:6">
      <c r="A217" s="392" t="s">
        <v>4</v>
      </c>
      <c r="B217" s="393" t="s">
        <v>89</v>
      </c>
      <c r="C217" s="394"/>
      <c r="D217" s="395"/>
      <c r="E217" s="396"/>
      <c r="F217" s="397"/>
    </row>
    <row r="218" spans="1:6" ht="25.5">
      <c r="A218" s="74" t="s">
        <v>161</v>
      </c>
      <c r="B218" s="46"/>
      <c r="C218" s="363" t="s">
        <v>169</v>
      </c>
      <c r="D218" s="367" t="s">
        <v>155</v>
      </c>
      <c r="E218" s="370" t="s">
        <v>294</v>
      </c>
      <c r="F218" s="259" t="s">
        <v>156</v>
      </c>
    </row>
    <row r="219" spans="1:6" ht="25.5" customHeight="1">
      <c r="A219" s="96" t="s">
        <v>2</v>
      </c>
      <c r="B219" s="97" t="s">
        <v>90</v>
      </c>
      <c r="C219" s="241" t="s">
        <v>151</v>
      </c>
      <c r="D219" s="215">
        <v>16</v>
      </c>
      <c r="E219" s="553"/>
      <c r="F219" s="274">
        <f t="shared" ref="F219:F227" si="1">SUM(D219*E219)</f>
        <v>0</v>
      </c>
    </row>
    <row r="220" spans="1:6">
      <c r="A220" s="398"/>
      <c r="B220" s="24"/>
      <c r="C220" s="242"/>
      <c r="D220" s="216"/>
      <c r="E220" s="400"/>
      <c r="F220" s="399"/>
    </row>
    <row r="221" spans="1:6" ht="25.5">
      <c r="A221" s="96" t="s">
        <v>4</v>
      </c>
      <c r="B221" s="97" t="s">
        <v>91</v>
      </c>
      <c r="C221" s="241" t="s">
        <v>145</v>
      </c>
      <c r="D221" s="215">
        <v>5</v>
      </c>
      <c r="E221" s="553"/>
      <c r="F221" s="274">
        <f t="shared" si="1"/>
        <v>0</v>
      </c>
    </row>
    <row r="222" spans="1:6">
      <c r="A222" s="398"/>
      <c r="B222" s="24"/>
      <c r="C222" s="242"/>
      <c r="D222" s="216"/>
      <c r="E222" s="400"/>
      <c r="F222" s="399"/>
    </row>
    <row r="223" spans="1:6" ht="38.25">
      <c r="A223" s="96" t="s">
        <v>5</v>
      </c>
      <c r="B223" s="97" t="s">
        <v>92</v>
      </c>
      <c r="C223" s="241" t="s">
        <v>151</v>
      </c>
      <c r="D223" s="215">
        <v>30</v>
      </c>
      <c r="E223" s="553"/>
      <c r="F223" s="274">
        <f t="shared" si="1"/>
        <v>0</v>
      </c>
    </row>
    <row r="224" spans="1:6">
      <c r="A224" s="398"/>
      <c r="B224" s="24"/>
      <c r="C224" s="242"/>
      <c r="D224" s="216"/>
      <c r="E224" s="400"/>
      <c r="F224" s="399"/>
    </row>
    <row r="225" spans="1:6">
      <c r="A225" s="96" t="s">
        <v>6</v>
      </c>
      <c r="B225" s="97" t="s">
        <v>93</v>
      </c>
      <c r="C225" s="241" t="s">
        <v>145</v>
      </c>
      <c r="D225" s="215">
        <v>25</v>
      </c>
      <c r="E225" s="553"/>
      <c r="F225" s="274">
        <f t="shared" si="1"/>
        <v>0</v>
      </c>
    </row>
    <row r="226" spans="1:6">
      <c r="A226" s="398"/>
      <c r="B226" s="24"/>
      <c r="C226" s="242"/>
      <c r="D226" s="216"/>
      <c r="E226" s="400"/>
      <c r="F226" s="399"/>
    </row>
    <row r="227" spans="1:6">
      <c r="A227" s="96" t="s">
        <v>21</v>
      </c>
      <c r="B227" s="97" t="s">
        <v>94</v>
      </c>
      <c r="C227" s="241" t="s">
        <v>234</v>
      </c>
      <c r="D227" s="215">
        <v>1</v>
      </c>
      <c r="E227" s="553"/>
      <c r="F227" s="274">
        <f t="shared" si="1"/>
        <v>0</v>
      </c>
    </row>
    <row r="228" spans="1:6" ht="15.75" thickBot="1">
      <c r="A228" s="10"/>
      <c r="B228" s="24"/>
      <c r="C228" s="242"/>
      <c r="D228" s="216"/>
      <c r="E228" s="38"/>
      <c r="F228" s="275"/>
    </row>
    <row r="229" spans="1:6" ht="15.75" thickBot="1">
      <c r="A229" s="98"/>
      <c r="B229" s="99" t="s">
        <v>308</v>
      </c>
      <c r="C229" s="243"/>
      <c r="D229" s="217"/>
      <c r="E229" s="100"/>
      <c r="F229" s="276">
        <f>SUM(F219:F227)</f>
        <v>0</v>
      </c>
    </row>
    <row r="230" spans="1:6">
      <c r="A230" s="7"/>
      <c r="B230" s="20"/>
      <c r="C230" s="126"/>
      <c r="D230" s="124"/>
      <c r="E230" s="31"/>
      <c r="F230" s="123"/>
    </row>
    <row r="231" spans="1:6">
      <c r="A231" s="7"/>
      <c r="B231" s="20"/>
      <c r="C231" s="126"/>
      <c r="D231" s="124"/>
      <c r="E231" s="31"/>
      <c r="F231" s="123"/>
    </row>
    <row r="232" spans="1:6">
      <c r="A232" s="392" t="s">
        <v>5</v>
      </c>
      <c r="B232" s="403" t="s">
        <v>95</v>
      </c>
      <c r="C232" s="394"/>
      <c r="D232" s="395"/>
      <c r="E232" s="396"/>
      <c r="F232" s="404"/>
    </row>
    <row r="233" spans="1:6" ht="38.25" customHeight="1">
      <c r="A233" s="74" t="s">
        <v>161</v>
      </c>
      <c r="B233" s="46"/>
      <c r="C233" s="363" t="s">
        <v>169</v>
      </c>
      <c r="D233" s="367" t="s">
        <v>155</v>
      </c>
      <c r="E233" s="370" t="s">
        <v>294</v>
      </c>
      <c r="F233" s="259" t="s">
        <v>156</v>
      </c>
    </row>
    <row r="234" spans="1:6" ht="32.25" customHeight="1">
      <c r="A234" s="401" t="s">
        <v>2</v>
      </c>
      <c r="B234" s="102" t="s">
        <v>341</v>
      </c>
      <c r="C234" s="638" t="s">
        <v>145</v>
      </c>
      <c r="D234" s="637">
        <v>1</v>
      </c>
      <c r="E234" s="636"/>
      <c r="F234" s="635">
        <f>D234*E234</f>
        <v>0</v>
      </c>
    </row>
    <row r="235" spans="1:6" ht="25.5">
      <c r="A235" s="402"/>
      <c r="B235" s="554" t="s">
        <v>172</v>
      </c>
      <c r="C235" s="638"/>
      <c r="D235" s="637"/>
      <c r="E235" s="636"/>
      <c r="F235" s="635"/>
    </row>
    <row r="236" spans="1:6">
      <c r="A236" s="405"/>
      <c r="B236" s="9"/>
      <c r="C236" s="230"/>
      <c r="D236" s="201"/>
      <c r="E236" s="32"/>
      <c r="F236" s="264"/>
    </row>
    <row r="237" spans="1:6" ht="32.25" customHeight="1">
      <c r="A237" s="101" t="s">
        <v>4</v>
      </c>
      <c r="B237" s="171" t="s">
        <v>174</v>
      </c>
      <c r="C237" s="633" t="s">
        <v>145</v>
      </c>
      <c r="D237" s="587">
        <v>1</v>
      </c>
      <c r="E237" s="631"/>
      <c r="F237" s="629">
        <f>D237*E237</f>
        <v>0</v>
      </c>
    </row>
    <row r="238" spans="1:6" ht="25.5">
      <c r="A238" s="103"/>
      <c r="B238" s="550" t="s">
        <v>172</v>
      </c>
      <c r="C238" s="634"/>
      <c r="D238" s="588"/>
      <c r="E238" s="632"/>
      <c r="F238" s="630"/>
    </row>
    <row r="239" spans="1:6">
      <c r="A239" s="405"/>
      <c r="B239" s="7"/>
      <c r="C239" s="230"/>
      <c r="D239" s="201"/>
      <c r="E239" s="32"/>
      <c r="F239" s="264"/>
    </row>
    <row r="240" spans="1:6" ht="58.5" customHeight="1">
      <c r="A240" s="101" t="s">
        <v>5</v>
      </c>
      <c r="B240" s="104" t="s">
        <v>265</v>
      </c>
      <c r="C240" s="638" t="s">
        <v>152</v>
      </c>
      <c r="D240" s="637">
        <v>55</v>
      </c>
      <c r="E240" s="636"/>
      <c r="F240" s="635">
        <f>D240*E240</f>
        <v>0</v>
      </c>
    </row>
    <row r="241" spans="1:6" ht="25.5">
      <c r="A241" s="103"/>
      <c r="B241" s="555" t="s">
        <v>172</v>
      </c>
      <c r="C241" s="638"/>
      <c r="D241" s="637"/>
      <c r="E241" s="636"/>
      <c r="F241" s="635"/>
    </row>
    <row r="242" spans="1:6">
      <c r="A242" s="405"/>
      <c r="B242" s="7"/>
      <c r="C242" s="230"/>
      <c r="D242" s="201"/>
      <c r="E242" s="32"/>
      <c r="F242" s="264"/>
    </row>
    <row r="243" spans="1:6" ht="56.25" customHeight="1">
      <c r="A243" s="183" t="s">
        <v>6</v>
      </c>
      <c r="B243" s="70" t="s">
        <v>266</v>
      </c>
      <c r="C243" s="184" t="s">
        <v>234</v>
      </c>
      <c r="D243" s="185">
        <v>1</v>
      </c>
      <c r="E243" s="556"/>
      <c r="F243" s="186">
        <f>D243*E243</f>
        <v>0</v>
      </c>
    </row>
    <row r="244" spans="1:6">
      <c r="A244" s="351"/>
      <c r="B244" s="358"/>
      <c r="C244" s="126"/>
      <c r="D244" s="124"/>
      <c r="E244" s="31"/>
      <c r="F244" s="264"/>
    </row>
    <row r="245" spans="1:6">
      <c r="A245" s="66" t="s">
        <v>21</v>
      </c>
      <c r="B245" s="72" t="s">
        <v>96</v>
      </c>
      <c r="C245" s="184" t="s">
        <v>234</v>
      </c>
      <c r="D245" s="185">
        <v>1</v>
      </c>
      <c r="E245" s="537"/>
      <c r="F245" s="119">
        <f>D245*E245</f>
        <v>0</v>
      </c>
    </row>
    <row r="246" spans="1:6" ht="15.75" thickBot="1">
      <c r="A246" s="7"/>
      <c r="B246" s="23"/>
      <c r="C246" s="126"/>
      <c r="D246" s="124"/>
      <c r="E246" s="31"/>
      <c r="F246" s="406"/>
    </row>
    <row r="247" spans="1:6" ht="15.75" thickBot="1">
      <c r="A247" s="106"/>
      <c r="B247" s="95" t="s">
        <v>309</v>
      </c>
      <c r="C247" s="244"/>
      <c r="D247" s="218"/>
      <c r="E247" s="107"/>
      <c r="F247" s="277">
        <f>SUM(F234:F246)</f>
        <v>0</v>
      </c>
    </row>
    <row r="248" spans="1:6">
      <c r="A248" s="7"/>
      <c r="B248" s="23"/>
      <c r="C248" s="126"/>
      <c r="D248" s="124"/>
      <c r="E248" s="31"/>
      <c r="F248" s="254"/>
    </row>
    <row r="249" spans="1:6">
      <c r="A249" s="7"/>
      <c r="B249" s="2"/>
      <c r="C249" s="126"/>
      <c r="D249" s="124"/>
      <c r="E249" s="31"/>
      <c r="F249" s="254"/>
    </row>
    <row r="250" spans="1:6">
      <c r="A250" s="7"/>
      <c r="B250" s="23"/>
      <c r="C250" s="126"/>
      <c r="D250" s="124"/>
      <c r="E250" s="31"/>
      <c r="F250" s="254"/>
    </row>
    <row r="251" spans="1:6" ht="15.75" customHeight="1">
      <c r="A251" s="623" t="s">
        <v>312</v>
      </c>
      <c r="B251" s="624"/>
      <c r="C251" s="624"/>
      <c r="D251" s="624"/>
      <c r="E251" s="624"/>
      <c r="F251" s="625"/>
    </row>
    <row r="252" spans="1:6">
      <c r="A252" s="384"/>
      <c r="B252" s="376"/>
      <c r="C252" s="333"/>
      <c r="D252" s="334"/>
      <c r="E252" s="335"/>
      <c r="F252" s="410"/>
    </row>
    <row r="253" spans="1:6">
      <c r="A253" s="382" t="s">
        <v>2</v>
      </c>
      <c r="B253" s="332" t="s">
        <v>267</v>
      </c>
      <c r="C253" s="333"/>
      <c r="D253" s="334"/>
      <c r="E253" s="408"/>
      <c r="F253" s="412">
        <f>F214</f>
        <v>0</v>
      </c>
    </row>
    <row r="254" spans="1:6">
      <c r="A254" s="382" t="s">
        <v>4</v>
      </c>
      <c r="B254" s="409" t="str">
        <f>B217</f>
        <v>IZJEDNAČENJE POTENCIJALA</v>
      </c>
      <c r="C254" s="333"/>
      <c r="D254" s="334"/>
      <c r="E254" s="335"/>
      <c r="F254" s="412">
        <f>F229</f>
        <v>0</v>
      </c>
    </row>
    <row r="255" spans="1:6" ht="15.75" thickBot="1">
      <c r="A255" s="382" t="s">
        <v>5</v>
      </c>
      <c r="B255" s="332" t="s">
        <v>95</v>
      </c>
      <c r="C255" s="333"/>
      <c r="D255" s="334"/>
      <c r="E255" s="335"/>
      <c r="F255" s="412">
        <f>F247</f>
        <v>0</v>
      </c>
    </row>
    <row r="256" spans="1:6" ht="25.5" customHeight="1">
      <c r="A256" s="626" t="s">
        <v>175</v>
      </c>
      <c r="B256" s="627"/>
      <c r="C256" s="387"/>
      <c r="D256" s="388"/>
      <c r="E256" s="604">
        <f>SUM(F253:F255)</f>
        <v>0</v>
      </c>
      <c r="F256" s="605"/>
    </row>
    <row r="257" spans="1:6">
      <c r="A257" s="7"/>
      <c r="B257" s="20"/>
      <c r="C257" s="126"/>
      <c r="D257" s="124"/>
      <c r="E257" s="31"/>
      <c r="F257" s="254"/>
    </row>
    <row r="258" spans="1:6">
      <c r="A258" s="3"/>
      <c r="B258" s="12"/>
      <c r="C258" s="232"/>
      <c r="D258" s="204"/>
      <c r="E258" s="34"/>
      <c r="F258" s="266"/>
    </row>
    <row r="259" spans="1:6">
      <c r="A259" s="3"/>
      <c r="B259" s="12"/>
      <c r="C259" s="232"/>
      <c r="D259" s="204"/>
      <c r="E259" s="34"/>
      <c r="F259" s="266"/>
    </row>
    <row r="260" spans="1:6">
      <c r="A260" s="11"/>
      <c r="B260" s="25"/>
      <c r="C260" s="235"/>
      <c r="D260" s="206"/>
      <c r="E260" s="39"/>
      <c r="F260" s="254"/>
    </row>
    <row r="261" spans="1:6" ht="21" customHeight="1">
      <c r="A261" s="628" t="s">
        <v>313</v>
      </c>
      <c r="B261" s="628"/>
      <c r="C261" s="628"/>
      <c r="D261" s="628"/>
      <c r="E261" s="628"/>
      <c r="F261" s="628"/>
    </row>
    <row r="262" spans="1:6">
      <c r="A262" s="8"/>
      <c r="B262" s="12"/>
      <c r="C262" s="235"/>
      <c r="D262" s="206"/>
      <c r="E262" s="39"/>
      <c r="F262" s="254"/>
    </row>
    <row r="263" spans="1:6" ht="28.5" customHeight="1">
      <c r="A263" s="74" t="s">
        <v>161</v>
      </c>
      <c r="B263" s="46"/>
      <c r="C263" s="76" t="s">
        <v>169</v>
      </c>
      <c r="D263" s="54" t="s">
        <v>155</v>
      </c>
      <c r="E263" s="55" t="s">
        <v>294</v>
      </c>
      <c r="F263" s="54" t="s">
        <v>156</v>
      </c>
    </row>
    <row r="264" spans="1:6">
      <c r="A264" s="413" t="s">
        <v>26</v>
      </c>
      <c r="B264" s="414" t="s">
        <v>98</v>
      </c>
      <c r="C264" s="333"/>
      <c r="D264" s="334"/>
      <c r="E264" s="415"/>
      <c r="F264" s="336"/>
    </row>
    <row r="265" spans="1:6" ht="282" customHeight="1">
      <c r="A265" s="109" t="s">
        <v>182</v>
      </c>
      <c r="B265" s="110" t="s">
        <v>176</v>
      </c>
      <c r="C265" s="245"/>
      <c r="D265" s="219"/>
      <c r="E265" s="111"/>
      <c r="F265" s="255"/>
    </row>
    <row r="266" spans="1:6" ht="345.75" customHeight="1">
      <c r="A266" s="112"/>
      <c r="B266" s="19" t="s">
        <v>268</v>
      </c>
      <c r="C266" s="126"/>
      <c r="D266" s="124"/>
      <c r="E266" s="41"/>
      <c r="F266" s="122"/>
    </row>
    <row r="267" spans="1:6" ht="25.5">
      <c r="A267" s="113"/>
      <c r="B267" s="557" t="s">
        <v>172</v>
      </c>
      <c r="C267" s="184" t="s">
        <v>234</v>
      </c>
      <c r="D267" s="185">
        <v>1</v>
      </c>
      <c r="E267" s="559"/>
      <c r="F267" s="186">
        <f>SUM(D267*E267)</f>
        <v>0</v>
      </c>
    </row>
    <row r="268" spans="1:6">
      <c r="A268" s="8"/>
      <c r="B268" s="26"/>
    </row>
    <row r="269" spans="1:6" ht="89.25">
      <c r="A269" s="609" t="s">
        <v>20</v>
      </c>
      <c r="B269" s="172" t="s">
        <v>269</v>
      </c>
      <c r="C269" s="164" t="s">
        <v>234</v>
      </c>
      <c r="D269" s="165">
        <v>1</v>
      </c>
      <c r="E269" s="560"/>
      <c r="F269" s="166">
        <f>SUM(D269*E269)</f>
        <v>0</v>
      </c>
    </row>
    <row r="270" spans="1:6" ht="25.5">
      <c r="A270" s="611"/>
      <c r="B270" s="558" t="s">
        <v>172</v>
      </c>
      <c r="C270" s="126"/>
      <c r="D270" s="124"/>
      <c r="E270" s="173"/>
      <c r="F270" s="45"/>
    </row>
    <row r="271" spans="1:6">
      <c r="A271" s="8"/>
      <c r="B271" s="26"/>
      <c r="C271" s="126"/>
      <c r="D271" s="124"/>
      <c r="E271" s="41"/>
      <c r="F271" s="123"/>
    </row>
    <row r="272" spans="1:6" ht="70.5" customHeight="1">
      <c r="A272" s="609" t="s">
        <v>25</v>
      </c>
      <c r="B272" s="127" t="s">
        <v>270</v>
      </c>
      <c r="C272" s="613" t="s">
        <v>234</v>
      </c>
      <c r="D272" s="615">
        <v>1</v>
      </c>
      <c r="E272" s="664"/>
      <c r="F272" s="566">
        <f>SUM(D272*E272)</f>
        <v>0</v>
      </c>
    </row>
    <row r="273" spans="1:6" ht="25.5">
      <c r="A273" s="611"/>
      <c r="B273" s="558" t="s">
        <v>172</v>
      </c>
      <c r="C273" s="614"/>
      <c r="D273" s="616"/>
      <c r="E273" s="665"/>
      <c r="F273" s="567"/>
    </row>
    <row r="274" spans="1:6">
      <c r="A274" s="8"/>
      <c r="B274" s="27"/>
    </row>
    <row r="275" spans="1:6" ht="29.25" customHeight="1">
      <c r="A275" s="117" t="s">
        <v>183</v>
      </c>
      <c r="B275" s="115" t="s">
        <v>201</v>
      </c>
      <c r="C275" s="613" t="s">
        <v>145</v>
      </c>
      <c r="D275" s="615">
        <v>1</v>
      </c>
      <c r="E275" s="617"/>
      <c r="F275" s="566">
        <f>SUM(D275*E275)</f>
        <v>0</v>
      </c>
    </row>
    <row r="276" spans="1:6" ht="25.5">
      <c r="A276" s="118"/>
      <c r="B276" s="554" t="s">
        <v>172</v>
      </c>
      <c r="C276" s="614"/>
      <c r="D276" s="616"/>
      <c r="E276" s="618"/>
      <c r="F276" s="567"/>
    </row>
    <row r="277" spans="1:6">
      <c r="A277" s="8"/>
      <c r="B277" s="27"/>
    </row>
    <row r="278" spans="1:6" ht="30" customHeight="1">
      <c r="A278" s="117" t="s">
        <v>184</v>
      </c>
      <c r="B278" s="114" t="s">
        <v>202</v>
      </c>
      <c r="C278" s="613" t="s">
        <v>145</v>
      </c>
      <c r="D278" s="615">
        <v>1</v>
      </c>
      <c r="E278" s="617"/>
      <c r="F278" s="566">
        <f>SUM(D278*E278)</f>
        <v>0</v>
      </c>
    </row>
    <row r="279" spans="1:6" ht="25.5">
      <c r="A279" s="118"/>
      <c r="B279" s="558" t="s">
        <v>172</v>
      </c>
      <c r="C279" s="614"/>
      <c r="D279" s="616"/>
      <c r="E279" s="618"/>
      <c r="F279" s="567"/>
    </row>
    <row r="280" spans="1:6">
      <c r="A280" s="8"/>
      <c r="B280" s="27"/>
    </row>
    <row r="281" spans="1:6">
      <c r="A281" s="109" t="s">
        <v>185</v>
      </c>
      <c r="B281" s="114" t="s">
        <v>271</v>
      </c>
      <c r="C281" s="613" t="s">
        <v>145</v>
      </c>
      <c r="D281" s="615">
        <v>1</v>
      </c>
      <c r="E281" s="617"/>
      <c r="F281" s="566">
        <f>SUM(D281*E281)</f>
        <v>0</v>
      </c>
    </row>
    <row r="282" spans="1:6" ht="25.5">
      <c r="A282" s="113"/>
      <c r="B282" s="558" t="s">
        <v>172</v>
      </c>
      <c r="C282" s="614"/>
      <c r="D282" s="616"/>
      <c r="E282" s="618"/>
      <c r="F282" s="567"/>
    </row>
    <row r="283" spans="1:6">
      <c r="A283" s="8"/>
      <c r="B283" s="27"/>
      <c r="E283" s="533"/>
    </row>
    <row r="284" spans="1:6" ht="69.75" customHeight="1">
      <c r="A284" s="105" t="s">
        <v>186</v>
      </c>
      <c r="B284" s="116" t="s">
        <v>99</v>
      </c>
      <c r="C284" s="164" t="s">
        <v>145</v>
      </c>
      <c r="D284" s="165">
        <v>1</v>
      </c>
      <c r="E284" s="560"/>
      <c r="F284" s="166">
        <f>SUM(D284*E284)</f>
        <v>0</v>
      </c>
    </row>
    <row r="285" spans="1:6">
      <c r="A285" s="8"/>
      <c r="B285" s="27"/>
    </row>
    <row r="286" spans="1:6" ht="25.5">
      <c r="A286" s="105" t="s">
        <v>187</v>
      </c>
      <c r="B286" s="120" t="s">
        <v>177</v>
      </c>
      <c r="C286" s="164" t="s">
        <v>145</v>
      </c>
      <c r="D286" s="165">
        <v>1</v>
      </c>
      <c r="E286" s="559"/>
      <c r="F286" s="166">
        <f>SUM(D286*E286)</f>
        <v>0</v>
      </c>
    </row>
    <row r="287" spans="1:6">
      <c r="A287" s="8"/>
      <c r="B287" s="27"/>
    </row>
    <row r="288" spans="1:6" ht="54" customHeight="1">
      <c r="A288" s="105" t="s">
        <v>188</v>
      </c>
      <c r="B288" s="120" t="s">
        <v>272</v>
      </c>
      <c r="C288" s="164" t="s">
        <v>145</v>
      </c>
      <c r="D288" s="165">
        <v>1</v>
      </c>
      <c r="E288" s="560"/>
      <c r="F288" s="166">
        <f>SUM(D288*E288)</f>
        <v>0</v>
      </c>
    </row>
    <row r="289" spans="1:6">
      <c r="A289" s="8"/>
      <c r="B289" s="27"/>
    </row>
    <row r="290" spans="1:6" ht="95.25" customHeight="1">
      <c r="A290" s="105" t="s">
        <v>189</v>
      </c>
      <c r="B290" s="121" t="s">
        <v>273</v>
      </c>
      <c r="C290" s="164" t="s">
        <v>145</v>
      </c>
      <c r="D290" s="165">
        <v>1</v>
      </c>
      <c r="E290" s="560"/>
      <c r="F290" s="166">
        <f>SUM(D290*E290)</f>
        <v>0</v>
      </c>
    </row>
    <row r="291" spans="1:6">
      <c r="A291" s="8"/>
      <c r="B291" s="27"/>
    </row>
    <row r="292" spans="1:6" ht="27.75" customHeight="1">
      <c r="A292" s="609" t="s">
        <v>196</v>
      </c>
      <c r="B292" s="127" t="s">
        <v>195</v>
      </c>
      <c r="C292" s="613" t="s">
        <v>145</v>
      </c>
      <c r="D292" s="662">
        <v>1</v>
      </c>
      <c r="E292" s="617"/>
      <c r="F292" s="566">
        <f>SUM(D292*E292)</f>
        <v>0</v>
      </c>
    </row>
    <row r="293" spans="1:6" ht="25.5">
      <c r="A293" s="611"/>
      <c r="B293" s="558" t="s">
        <v>172</v>
      </c>
      <c r="C293" s="614"/>
      <c r="D293" s="663"/>
      <c r="E293" s="618"/>
      <c r="F293" s="567"/>
    </row>
    <row r="294" spans="1:6">
      <c r="A294" s="183"/>
      <c r="B294" s="416"/>
      <c r="C294" s="184"/>
      <c r="D294" s="185"/>
      <c r="E294" s="417"/>
      <c r="F294" s="186"/>
    </row>
    <row r="295" spans="1:6">
      <c r="A295" s="418" t="s">
        <v>4</v>
      </c>
      <c r="B295" s="419" t="s">
        <v>100</v>
      </c>
      <c r="C295" s="420"/>
      <c r="D295" s="421"/>
      <c r="E295" s="422"/>
      <c r="F295" s="423"/>
    </row>
    <row r="296" spans="1:6" ht="120.75" customHeight="1">
      <c r="A296" s="183" t="s">
        <v>178</v>
      </c>
      <c r="B296" s="121" t="s">
        <v>274</v>
      </c>
      <c r="C296" s="184" t="s">
        <v>145</v>
      </c>
      <c r="D296" s="185">
        <v>1</v>
      </c>
      <c r="E296" s="560"/>
      <c r="F296" s="186">
        <f>SUM(D296*E296)</f>
        <v>0</v>
      </c>
    </row>
    <row r="297" spans="1:6">
      <c r="A297" s="112"/>
      <c r="B297" s="27"/>
      <c r="C297" s="202"/>
      <c r="D297" s="202"/>
      <c r="E297" s="194"/>
      <c r="F297" s="265"/>
    </row>
    <row r="298" spans="1:6" ht="38.25">
      <c r="A298" s="183" t="s">
        <v>179</v>
      </c>
      <c r="B298" s="120" t="s">
        <v>101</v>
      </c>
      <c r="C298" s="184" t="s">
        <v>145</v>
      </c>
      <c r="D298" s="185">
        <v>1</v>
      </c>
      <c r="E298" s="560"/>
      <c r="F298" s="186">
        <f>SUM(D298*E298)</f>
        <v>0</v>
      </c>
    </row>
    <row r="299" spans="1:6">
      <c r="A299" s="112"/>
      <c r="B299" s="27"/>
      <c r="C299" s="202"/>
      <c r="D299" s="202"/>
      <c r="E299" s="194"/>
      <c r="F299" s="265"/>
    </row>
    <row r="300" spans="1:6" ht="25.5">
      <c r="A300" s="183" t="s">
        <v>180</v>
      </c>
      <c r="B300" s="120" t="s">
        <v>102</v>
      </c>
      <c r="C300" s="184" t="s">
        <v>145</v>
      </c>
      <c r="D300" s="185">
        <v>1</v>
      </c>
      <c r="E300" s="559"/>
      <c r="F300" s="186">
        <f>SUM(D300*E300)</f>
        <v>0</v>
      </c>
    </row>
    <row r="301" spans="1:6">
      <c r="A301" s="112"/>
      <c r="B301" s="27"/>
      <c r="C301" s="202"/>
      <c r="D301" s="202"/>
      <c r="E301" s="194"/>
      <c r="F301" s="265"/>
    </row>
    <row r="302" spans="1:6" ht="89.25">
      <c r="A302" s="183" t="s">
        <v>181</v>
      </c>
      <c r="B302" s="121" t="s">
        <v>190</v>
      </c>
      <c r="C302" s="184" t="s">
        <v>145</v>
      </c>
      <c r="D302" s="185">
        <v>1</v>
      </c>
      <c r="E302" s="560"/>
      <c r="F302" s="186">
        <f>SUM(D302*E302)</f>
        <v>0</v>
      </c>
    </row>
    <row r="303" spans="1:6">
      <c r="A303" s="8"/>
      <c r="B303" s="19"/>
    </row>
    <row r="304" spans="1:6">
      <c r="A304" s="418" t="s">
        <v>5</v>
      </c>
      <c r="B304" s="419" t="s">
        <v>314</v>
      </c>
      <c r="C304" s="420"/>
      <c r="D304" s="421"/>
      <c r="E304" s="422"/>
      <c r="F304" s="423"/>
    </row>
    <row r="305" spans="1:6" ht="138" customHeight="1">
      <c r="A305" s="612" t="s">
        <v>191</v>
      </c>
      <c r="B305" s="26" t="s">
        <v>192</v>
      </c>
      <c r="C305" s="126"/>
      <c r="D305" s="124"/>
      <c r="E305" s="108"/>
      <c r="F305" s="122"/>
    </row>
    <row r="306" spans="1:6" ht="51">
      <c r="A306" s="612"/>
      <c r="B306" s="114" t="s">
        <v>342</v>
      </c>
      <c r="C306" s="613" t="s">
        <v>145</v>
      </c>
      <c r="D306" s="615">
        <v>2</v>
      </c>
      <c r="E306" s="617"/>
      <c r="F306" s="566">
        <f>SUM(D306*E306)</f>
        <v>0</v>
      </c>
    </row>
    <row r="307" spans="1:6" ht="25.5">
      <c r="A307" s="612"/>
      <c r="B307" s="558" t="s">
        <v>172</v>
      </c>
      <c r="C307" s="614"/>
      <c r="D307" s="616"/>
      <c r="E307" s="618"/>
      <c r="F307" s="567"/>
    </row>
    <row r="308" spans="1:6">
      <c r="A308" s="424"/>
      <c r="B308" s="425"/>
      <c r="C308" s="426"/>
      <c r="D308" s="426"/>
      <c r="E308" s="427"/>
      <c r="F308" s="428"/>
    </row>
    <row r="309" spans="1:6">
      <c r="A309" s="429" t="s">
        <v>6</v>
      </c>
      <c r="B309" s="430" t="s">
        <v>315</v>
      </c>
      <c r="C309" s="431"/>
      <c r="D309" s="432"/>
      <c r="E309" s="433"/>
      <c r="F309" s="309"/>
    </row>
    <row r="310" spans="1:6" ht="38.25">
      <c r="A310" s="609" t="s">
        <v>197</v>
      </c>
      <c r="B310" s="26" t="s">
        <v>193</v>
      </c>
      <c r="C310" s="126"/>
      <c r="D310" s="124"/>
      <c r="E310" s="108"/>
      <c r="F310" s="122"/>
    </row>
    <row r="311" spans="1:6">
      <c r="A311" s="611"/>
      <c r="B311" s="172" t="s">
        <v>194</v>
      </c>
      <c r="C311" s="184" t="s">
        <v>145</v>
      </c>
      <c r="D311" s="185">
        <v>2</v>
      </c>
      <c r="E311" s="559"/>
      <c r="F311" s="186">
        <f>SUM(D311*E311)</f>
        <v>0</v>
      </c>
    </row>
    <row r="312" spans="1:6">
      <c r="A312" s="8"/>
      <c r="B312" s="19"/>
    </row>
    <row r="313" spans="1:6">
      <c r="A313" s="434" t="s">
        <v>21</v>
      </c>
      <c r="B313" s="353" t="s">
        <v>198</v>
      </c>
      <c r="C313" s="354"/>
      <c r="D313" s="355"/>
      <c r="E313" s="435"/>
      <c r="F313" s="292"/>
    </row>
    <row r="314" spans="1:6" ht="69" customHeight="1">
      <c r="A314" s="535" t="s">
        <v>350</v>
      </c>
      <c r="B314" s="71" t="s">
        <v>275</v>
      </c>
      <c r="C314" s="184" t="s">
        <v>145</v>
      </c>
      <c r="D314" s="185">
        <v>1</v>
      </c>
      <c r="E314" s="560"/>
      <c r="F314" s="186">
        <f>SUM(D314*E314)</f>
        <v>0</v>
      </c>
    </row>
    <row r="315" spans="1:6">
      <c r="A315" s="424"/>
      <c r="B315" s="128"/>
      <c r="C315" s="436"/>
      <c r="D315" s="437"/>
      <c r="E315" s="438"/>
      <c r="F315" s="439"/>
    </row>
    <row r="316" spans="1:6" ht="38.25">
      <c r="A316" s="534" t="s">
        <v>351</v>
      </c>
      <c r="B316" s="121" t="s">
        <v>199</v>
      </c>
      <c r="C316" s="184" t="s">
        <v>145</v>
      </c>
      <c r="D316" s="185">
        <v>1</v>
      </c>
      <c r="E316" s="560"/>
      <c r="F316" s="186">
        <f>SUM(D316*E316)</f>
        <v>0</v>
      </c>
    </row>
    <row r="317" spans="1:6">
      <c r="A317" s="112"/>
      <c r="B317" s="19"/>
      <c r="C317" s="202"/>
      <c r="D317" s="202"/>
      <c r="E317" s="194"/>
      <c r="F317" s="265"/>
    </row>
    <row r="318" spans="1:6" ht="126" customHeight="1">
      <c r="A318" s="612" t="s">
        <v>352</v>
      </c>
      <c r="B318" s="128" t="s">
        <v>200</v>
      </c>
      <c r="C318" s="694" t="s">
        <v>145</v>
      </c>
      <c r="D318" s="695">
        <v>1</v>
      </c>
      <c r="E318" s="617"/>
      <c r="F318" s="635">
        <f>SUM(D318*E318)</f>
        <v>0</v>
      </c>
    </row>
    <row r="319" spans="1:6" ht="25.5">
      <c r="A319" s="612"/>
      <c r="B319" s="558" t="s">
        <v>172</v>
      </c>
      <c r="C319" s="694"/>
      <c r="D319" s="695"/>
      <c r="E319" s="618"/>
      <c r="F319" s="635"/>
    </row>
    <row r="320" spans="1:6">
      <c r="A320" s="179"/>
      <c r="B320" s="440"/>
      <c r="C320" s="441"/>
      <c r="D320" s="441"/>
      <c r="E320" s="442"/>
      <c r="F320" s="443"/>
    </row>
    <row r="321" spans="1:6" ht="110.25" customHeight="1">
      <c r="A321" s="609" t="s">
        <v>353</v>
      </c>
      <c r="B321" s="129" t="s">
        <v>276</v>
      </c>
      <c r="C321" s="613" t="s">
        <v>145</v>
      </c>
      <c r="D321" s="615">
        <v>1</v>
      </c>
      <c r="E321" s="617"/>
      <c r="F321" s="629">
        <f>SUM(D321*E321)</f>
        <v>0</v>
      </c>
    </row>
    <row r="322" spans="1:6" ht="25.5">
      <c r="A322" s="611"/>
      <c r="B322" s="558" t="s">
        <v>172</v>
      </c>
      <c r="C322" s="614"/>
      <c r="D322" s="616"/>
      <c r="E322" s="618"/>
      <c r="F322" s="630"/>
    </row>
    <row r="323" spans="1:6">
      <c r="A323" s="178"/>
      <c r="B323" s="129"/>
      <c r="C323" s="444"/>
      <c r="D323" s="444"/>
      <c r="E323" s="445"/>
      <c r="F323" s="446"/>
    </row>
    <row r="324" spans="1:6" ht="79.5" customHeight="1">
      <c r="A324" s="609" t="s">
        <v>354</v>
      </c>
      <c r="B324" s="130" t="s">
        <v>343</v>
      </c>
      <c r="C324" s="613" t="s">
        <v>145</v>
      </c>
      <c r="D324" s="615">
        <v>1</v>
      </c>
      <c r="E324" s="617"/>
      <c r="F324" s="566">
        <f>SUM(D324*E324)</f>
        <v>0</v>
      </c>
    </row>
    <row r="325" spans="1:6" ht="25.5">
      <c r="A325" s="611"/>
      <c r="B325" s="554" t="s">
        <v>172</v>
      </c>
      <c r="C325" s="614"/>
      <c r="D325" s="616"/>
      <c r="E325" s="618"/>
      <c r="F325" s="567"/>
    </row>
    <row r="326" spans="1:6">
      <c r="A326" s="112"/>
      <c r="B326" s="19"/>
      <c r="C326" s="202"/>
      <c r="D326" s="202"/>
      <c r="E326" s="194"/>
      <c r="F326" s="265"/>
    </row>
    <row r="327" spans="1:6" ht="31.5" customHeight="1">
      <c r="A327" s="609" t="s">
        <v>355</v>
      </c>
      <c r="B327" s="133" t="s">
        <v>203</v>
      </c>
      <c r="C327" s="613" t="s">
        <v>145</v>
      </c>
      <c r="D327" s="615">
        <v>1</v>
      </c>
      <c r="E327" s="617"/>
      <c r="F327" s="566">
        <f>SUM(D327*E327)</f>
        <v>0</v>
      </c>
    </row>
    <row r="328" spans="1:6" ht="29.25" customHeight="1">
      <c r="A328" s="611"/>
      <c r="B328" s="550" t="s">
        <v>172</v>
      </c>
      <c r="C328" s="614"/>
      <c r="D328" s="616"/>
      <c r="E328" s="618"/>
      <c r="F328" s="567"/>
    </row>
    <row r="329" spans="1:6">
      <c r="A329" s="112"/>
      <c r="B329" s="19"/>
      <c r="C329" s="202"/>
      <c r="D329" s="202"/>
      <c r="E329" s="194"/>
      <c r="F329" s="265"/>
    </row>
    <row r="330" spans="1:6" ht="48.75" customHeight="1">
      <c r="A330" s="609" t="s">
        <v>356</v>
      </c>
      <c r="B330" s="133" t="s">
        <v>277</v>
      </c>
      <c r="C330" s="613" t="s">
        <v>145</v>
      </c>
      <c r="D330" s="615">
        <v>1</v>
      </c>
      <c r="E330" s="617"/>
      <c r="F330" s="566">
        <f>SUM(D330*E330)</f>
        <v>0</v>
      </c>
    </row>
    <row r="331" spans="1:6" ht="30.75" customHeight="1">
      <c r="A331" s="611"/>
      <c r="B331" s="550" t="s">
        <v>172</v>
      </c>
      <c r="C331" s="614"/>
      <c r="D331" s="616"/>
      <c r="E331" s="618"/>
      <c r="F331" s="567"/>
    </row>
    <row r="332" spans="1:6">
      <c r="A332" s="112"/>
      <c r="B332" s="19"/>
      <c r="C332" s="202"/>
      <c r="D332" s="202"/>
      <c r="E332" s="194"/>
      <c r="F332" s="265"/>
    </row>
    <row r="333" spans="1:6" ht="102.75" customHeight="1">
      <c r="A333" s="609" t="s">
        <v>357</v>
      </c>
      <c r="B333" s="133" t="s">
        <v>204</v>
      </c>
      <c r="C333" s="613" t="s">
        <v>145</v>
      </c>
      <c r="D333" s="615">
        <v>1</v>
      </c>
      <c r="E333" s="617"/>
      <c r="F333" s="566">
        <f>SUM(D333*E333)</f>
        <v>0</v>
      </c>
    </row>
    <row r="334" spans="1:6" ht="33" customHeight="1">
      <c r="A334" s="611"/>
      <c r="B334" s="550" t="s">
        <v>172</v>
      </c>
      <c r="C334" s="614"/>
      <c r="D334" s="616"/>
      <c r="E334" s="618"/>
      <c r="F334" s="567"/>
    </row>
    <row r="335" spans="1:6">
      <c r="A335" s="112"/>
      <c r="B335" s="19"/>
      <c r="C335" s="202"/>
      <c r="D335" s="202"/>
      <c r="E335" s="194"/>
      <c r="F335" s="265"/>
    </row>
    <row r="336" spans="1:6" ht="38.25">
      <c r="A336" s="609" t="s">
        <v>358</v>
      </c>
      <c r="B336" s="133" t="s">
        <v>206</v>
      </c>
      <c r="C336" s="613" t="s">
        <v>145</v>
      </c>
      <c r="D336" s="615">
        <v>3</v>
      </c>
      <c r="E336" s="617"/>
      <c r="F336" s="566">
        <f>SUM(D336*E336)</f>
        <v>0</v>
      </c>
    </row>
    <row r="337" spans="1:6" ht="29.25" customHeight="1">
      <c r="A337" s="611"/>
      <c r="B337" s="550" t="s">
        <v>172</v>
      </c>
      <c r="C337" s="614"/>
      <c r="D337" s="616"/>
      <c r="E337" s="618"/>
      <c r="F337" s="567"/>
    </row>
    <row r="338" spans="1:6">
      <c r="A338" s="112"/>
      <c r="B338" s="19"/>
      <c r="C338" s="126"/>
      <c r="D338" s="124"/>
      <c r="E338" s="108"/>
      <c r="F338" s="264"/>
    </row>
    <row r="339" spans="1:6" ht="51">
      <c r="A339" s="609" t="s">
        <v>359</v>
      </c>
      <c r="B339" s="133" t="s">
        <v>205</v>
      </c>
      <c r="C339" s="613" t="s">
        <v>145</v>
      </c>
      <c r="D339" s="615">
        <v>1</v>
      </c>
      <c r="E339" s="617"/>
      <c r="F339" s="566">
        <f>SUM(D339*E339)</f>
        <v>0</v>
      </c>
    </row>
    <row r="340" spans="1:6" ht="29.25" customHeight="1">
      <c r="A340" s="611"/>
      <c r="B340" s="550" t="s">
        <v>172</v>
      </c>
      <c r="C340" s="614"/>
      <c r="D340" s="616"/>
      <c r="E340" s="618"/>
      <c r="F340" s="567"/>
    </row>
    <row r="341" spans="1:6">
      <c r="A341" s="112"/>
      <c r="B341" s="19"/>
      <c r="C341" s="126"/>
      <c r="D341" s="124"/>
      <c r="E341" s="108"/>
      <c r="F341" s="264"/>
    </row>
    <row r="342" spans="1:6" ht="38.25">
      <c r="A342" s="609" t="s">
        <v>360</v>
      </c>
      <c r="B342" s="133" t="s">
        <v>207</v>
      </c>
      <c r="C342" s="613" t="s">
        <v>145</v>
      </c>
      <c r="D342" s="615">
        <v>1</v>
      </c>
      <c r="E342" s="617"/>
      <c r="F342" s="566">
        <f>SUM(D342*E342)</f>
        <v>0</v>
      </c>
    </row>
    <row r="343" spans="1:6" ht="30.75" customHeight="1">
      <c r="A343" s="611"/>
      <c r="B343" s="550" t="s">
        <v>172</v>
      </c>
      <c r="C343" s="614"/>
      <c r="D343" s="616"/>
      <c r="E343" s="618"/>
      <c r="F343" s="567"/>
    </row>
    <row r="344" spans="1:6">
      <c r="A344" s="112"/>
      <c r="B344" s="19"/>
      <c r="C344" s="202"/>
      <c r="D344" s="202"/>
      <c r="E344" s="194"/>
      <c r="F344" s="265"/>
    </row>
    <row r="345" spans="1:6" ht="38.25">
      <c r="A345" s="609" t="s">
        <v>361</v>
      </c>
      <c r="B345" s="133" t="s">
        <v>208</v>
      </c>
      <c r="C345" s="613" t="s">
        <v>145</v>
      </c>
      <c r="D345" s="615">
        <v>1</v>
      </c>
      <c r="E345" s="617"/>
      <c r="F345" s="566">
        <f>SUM(D345*E345)</f>
        <v>0</v>
      </c>
    </row>
    <row r="346" spans="1:6" ht="25.5">
      <c r="A346" s="611"/>
      <c r="B346" s="550" t="s">
        <v>172</v>
      </c>
      <c r="C346" s="614"/>
      <c r="D346" s="616"/>
      <c r="E346" s="618"/>
      <c r="F346" s="567"/>
    </row>
    <row r="347" spans="1:6">
      <c r="A347" s="112"/>
      <c r="B347" s="19"/>
      <c r="C347" s="126"/>
      <c r="D347" s="124"/>
      <c r="E347" s="108"/>
      <c r="F347" s="264"/>
    </row>
    <row r="348" spans="1:6" ht="25.5">
      <c r="A348" s="534" t="s">
        <v>362</v>
      </c>
      <c r="B348" s="121" t="s">
        <v>209</v>
      </c>
      <c r="C348" s="184" t="s">
        <v>152</v>
      </c>
      <c r="D348" s="185">
        <v>10</v>
      </c>
      <c r="E348" s="559"/>
      <c r="F348" s="186">
        <f>SUM(D348*E348)</f>
        <v>0</v>
      </c>
    </row>
    <row r="349" spans="1:6">
      <c r="A349" s="112"/>
      <c r="B349" s="19"/>
      <c r="C349" s="202"/>
      <c r="D349" s="202"/>
      <c r="E349" s="194"/>
      <c r="F349" s="265"/>
    </row>
    <row r="350" spans="1:6" ht="76.5">
      <c r="A350" s="534" t="s">
        <v>363</v>
      </c>
      <c r="B350" s="121" t="s">
        <v>278</v>
      </c>
      <c r="C350" s="184" t="s">
        <v>145</v>
      </c>
      <c r="D350" s="185">
        <v>1</v>
      </c>
      <c r="E350" s="560"/>
      <c r="F350" s="186">
        <f>SUM(D350*E350)</f>
        <v>0</v>
      </c>
    </row>
    <row r="351" spans="1:6">
      <c r="A351" s="112"/>
      <c r="B351" s="19"/>
      <c r="C351" s="202"/>
      <c r="D351" s="202"/>
      <c r="E351" s="194"/>
      <c r="F351" s="265"/>
    </row>
    <row r="352" spans="1:6" ht="54.75" customHeight="1">
      <c r="A352" s="534" t="s">
        <v>364</v>
      </c>
      <c r="B352" s="121" t="s">
        <v>103</v>
      </c>
      <c r="C352" s="184" t="s">
        <v>145</v>
      </c>
      <c r="D352" s="185">
        <v>1</v>
      </c>
      <c r="E352" s="560"/>
      <c r="F352" s="186">
        <f>SUM(D352*E352)</f>
        <v>0</v>
      </c>
    </row>
    <row r="353" spans="1:6">
      <c r="A353" s="112"/>
      <c r="B353" s="19"/>
      <c r="C353" s="202"/>
      <c r="D353" s="202"/>
      <c r="E353" s="194"/>
      <c r="F353" s="265"/>
    </row>
    <row r="354" spans="1:6" ht="66" customHeight="1">
      <c r="A354" s="534" t="s">
        <v>365</v>
      </c>
      <c r="B354" s="121" t="s">
        <v>210</v>
      </c>
      <c r="C354" s="184" t="s">
        <v>145</v>
      </c>
      <c r="D354" s="185">
        <v>3</v>
      </c>
      <c r="E354" s="560"/>
      <c r="F354" s="186">
        <f>SUM(D354*E354)</f>
        <v>0</v>
      </c>
    </row>
    <row r="355" spans="1:6">
      <c r="A355" s="112"/>
      <c r="B355" s="19"/>
      <c r="C355" s="202"/>
      <c r="D355" s="202"/>
      <c r="E355" s="194"/>
      <c r="F355" s="265"/>
    </row>
    <row r="356" spans="1:6">
      <c r="A356" s="534" t="s">
        <v>366</v>
      </c>
      <c r="B356" s="121" t="s">
        <v>344</v>
      </c>
      <c r="C356" s="184" t="s">
        <v>152</v>
      </c>
      <c r="D356" s="185">
        <v>18</v>
      </c>
      <c r="E356" s="559"/>
      <c r="F356" s="186">
        <f>SUM(D356*E356)</f>
        <v>0</v>
      </c>
    </row>
    <row r="357" spans="1:6">
      <c r="A357" s="112"/>
      <c r="B357" s="19"/>
      <c r="C357" s="202"/>
      <c r="D357" s="202"/>
      <c r="E357" s="194"/>
      <c r="F357" s="265"/>
    </row>
    <row r="358" spans="1:6">
      <c r="A358" s="612" t="s">
        <v>367</v>
      </c>
      <c r="B358" s="133" t="s">
        <v>211</v>
      </c>
      <c r="C358" s="448"/>
      <c r="D358" s="437"/>
      <c r="E358" s="438"/>
      <c r="F358" s="439"/>
    </row>
    <row r="359" spans="1:6">
      <c r="A359" s="612"/>
      <c r="B359" s="134" t="s">
        <v>104</v>
      </c>
      <c r="C359" s="184" t="s">
        <v>152</v>
      </c>
      <c r="D359" s="185">
        <v>110</v>
      </c>
      <c r="E359" s="559"/>
      <c r="F359" s="186">
        <f t="shared" ref="F359:F361" si="2">SUM(D359*E359)</f>
        <v>0</v>
      </c>
    </row>
    <row r="360" spans="1:6">
      <c r="A360" s="612"/>
      <c r="B360" s="134" t="s">
        <v>105</v>
      </c>
      <c r="C360" s="184" t="s">
        <v>152</v>
      </c>
      <c r="D360" s="185">
        <v>15</v>
      </c>
      <c r="E360" s="559"/>
      <c r="F360" s="186">
        <f t="shared" si="2"/>
        <v>0</v>
      </c>
    </row>
    <row r="361" spans="1:6">
      <c r="A361" s="612"/>
      <c r="B361" s="135" t="s">
        <v>106</v>
      </c>
      <c r="C361" s="184" t="s">
        <v>152</v>
      </c>
      <c r="D361" s="185">
        <v>20</v>
      </c>
      <c r="E361" s="559"/>
      <c r="F361" s="186">
        <f t="shared" si="2"/>
        <v>0</v>
      </c>
    </row>
    <row r="362" spans="1:6">
      <c r="A362" s="112"/>
      <c r="B362" s="19"/>
      <c r="C362" s="126"/>
      <c r="D362" s="124"/>
      <c r="E362" s="108"/>
      <c r="F362" s="264"/>
    </row>
    <row r="363" spans="1:6" ht="38.25">
      <c r="A363" s="534" t="s">
        <v>368</v>
      </c>
      <c r="B363" s="121" t="s">
        <v>212</v>
      </c>
      <c r="C363" s="184" t="s">
        <v>145</v>
      </c>
      <c r="D363" s="185">
        <v>7</v>
      </c>
      <c r="E363" s="560"/>
      <c r="F363" s="186">
        <f>SUM(D363*E363)</f>
        <v>0</v>
      </c>
    </row>
    <row r="364" spans="1:6">
      <c r="A364" s="112"/>
      <c r="B364" s="19"/>
      <c r="C364" s="202"/>
      <c r="D364" s="202"/>
      <c r="E364" s="194"/>
      <c r="F364" s="265"/>
    </row>
    <row r="365" spans="1:6" ht="38.25" customHeight="1">
      <c r="A365" s="534" t="s">
        <v>369</v>
      </c>
      <c r="B365" s="121" t="s">
        <v>213</v>
      </c>
      <c r="C365" s="184" t="s">
        <v>145</v>
      </c>
      <c r="D365" s="185">
        <v>1</v>
      </c>
      <c r="E365" s="560"/>
      <c r="F365" s="186">
        <f>SUM(D365*E365)</f>
        <v>0</v>
      </c>
    </row>
    <row r="366" spans="1:6" ht="25.5" customHeight="1">
      <c r="A366" s="112"/>
      <c r="B366" s="19"/>
      <c r="C366" s="202"/>
      <c r="D366" s="202"/>
      <c r="E366" s="194"/>
      <c r="F366" s="265"/>
    </row>
    <row r="367" spans="1:6">
      <c r="A367" s="609" t="s">
        <v>370</v>
      </c>
      <c r="B367" s="133" t="s">
        <v>107</v>
      </c>
      <c r="C367" s="448"/>
      <c r="D367" s="437"/>
      <c r="E367" s="438"/>
      <c r="F367" s="439"/>
    </row>
    <row r="368" spans="1:6">
      <c r="A368" s="610"/>
      <c r="B368" s="134" t="s">
        <v>108</v>
      </c>
      <c r="C368" s="184" t="s">
        <v>145</v>
      </c>
      <c r="D368" s="185">
        <v>1</v>
      </c>
      <c r="E368" s="559"/>
      <c r="F368" s="186">
        <f>SUM(D368*E368)</f>
        <v>0</v>
      </c>
    </row>
    <row r="369" spans="1:6">
      <c r="A369" s="610"/>
      <c r="B369" s="134" t="s">
        <v>109</v>
      </c>
      <c r="C369" s="184" t="s">
        <v>145</v>
      </c>
      <c r="D369" s="185">
        <v>2</v>
      </c>
      <c r="E369" s="559"/>
      <c r="F369" s="186">
        <f t="shared" ref="F369:F370" si="3">SUM(D369*E369)</f>
        <v>0</v>
      </c>
    </row>
    <row r="370" spans="1:6">
      <c r="A370" s="611"/>
      <c r="B370" s="135" t="s">
        <v>110</v>
      </c>
      <c r="C370" s="184" t="s">
        <v>145</v>
      </c>
      <c r="D370" s="185">
        <v>2</v>
      </c>
      <c r="E370" s="559"/>
      <c r="F370" s="186">
        <f t="shared" si="3"/>
        <v>0</v>
      </c>
    </row>
    <row r="371" spans="1:6">
      <c r="A371" s="179"/>
      <c r="B371" s="440"/>
      <c r="C371" s="246"/>
      <c r="D371" s="220"/>
      <c r="E371" s="447"/>
      <c r="F371" s="182"/>
    </row>
    <row r="372" spans="1:6">
      <c r="A372" s="610" t="s">
        <v>371</v>
      </c>
      <c r="B372" s="134" t="s">
        <v>111</v>
      </c>
      <c r="C372" s="126"/>
      <c r="D372" s="124"/>
      <c r="E372" s="108"/>
      <c r="F372" s="264"/>
    </row>
    <row r="373" spans="1:6">
      <c r="A373" s="610"/>
      <c r="B373" s="134" t="s">
        <v>108</v>
      </c>
      <c r="C373" s="184" t="s">
        <v>145</v>
      </c>
      <c r="D373" s="185">
        <v>1</v>
      </c>
      <c r="E373" s="559"/>
      <c r="F373" s="186">
        <f t="shared" ref="F373:F375" si="4">SUM(D373*E373)</f>
        <v>0</v>
      </c>
    </row>
    <row r="374" spans="1:6">
      <c r="A374" s="610"/>
      <c r="B374" s="134" t="s">
        <v>109</v>
      </c>
      <c r="C374" s="184" t="s">
        <v>145</v>
      </c>
      <c r="D374" s="185">
        <v>1</v>
      </c>
      <c r="E374" s="559"/>
      <c r="F374" s="186">
        <f t="shared" si="4"/>
        <v>0</v>
      </c>
    </row>
    <row r="375" spans="1:6">
      <c r="A375" s="611"/>
      <c r="B375" s="135" t="s">
        <v>110</v>
      </c>
      <c r="C375" s="184" t="s">
        <v>145</v>
      </c>
      <c r="D375" s="185">
        <v>1</v>
      </c>
      <c r="E375" s="559"/>
      <c r="F375" s="186">
        <f t="shared" si="4"/>
        <v>0</v>
      </c>
    </row>
    <row r="376" spans="1:6">
      <c r="A376" s="112"/>
      <c r="B376" s="19"/>
      <c r="C376" s="126"/>
      <c r="D376" s="124"/>
      <c r="E376" s="108"/>
      <c r="F376" s="264"/>
    </row>
    <row r="377" spans="1:6">
      <c r="A377" s="534" t="s">
        <v>372</v>
      </c>
      <c r="B377" s="121" t="s">
        <v>112</v>
      </c>
      <c r="C377" s="184" t="s">
        <v>145</v>
      </c>
      <c r="D377" s="185">
        <v>2</v>
      </c>
      <c r="E377" s="559"/>
      <c r="F377" s="186">
        <f t="shared" ref="F377" si="5">SUM(D377*E377)</f>
        <v>0</v>
      </c>
    </row>
    <row r="378" spans="1:6">
      <c r="A378" s="112"/>
      <c r="B378" s="19"/>
      <c r="C378" s="126"/>
      <c r="D378" s="124"/>
      <c r="E378" s="108"/>
      <c r="F378" s="264"/>
    </row>
    <row r="379" spans="1:6" ht="39" customHeight="1">
      <c r="A379" s="534" t="s">
        <v>373</v>
      </c>
      <c r="B379" s="121" t="s">
        <v>214</v>
      </c>
      <c r="C379" s="184" t="s">
        <v>145</v>
      </c>
      <c r="D379" s="185">
        <v>2</v>
      </c>
      <c r="E379" s="560"/>
      <c r="F379" s="186">
        <f t="shared" ref="F379" si="6">SUM(D379*E379)</f>
        <v>0</v>
      </c>
    </row>
    <row r="380" spans="1:6">
      <c r="A380" s="112"/>
      <c r="B380" s="19"/>
      <c r="C380" s="126"/>
      <c r="D380" s="124"/>
      <c r="E380" s="108"/>
      <c r="F380" s="264"/>
    </row>
    <row r="381" spans="1:6">
      <c r="A381" s="612" t="s">
        <v>374</v>
      </c>
      <c r="B381" s="449" t="s">
        <v>113</v>
      </c>
      <c r="C381" s="364"/>
      <c r="D381" s="219"/>
      <c r="E381" s="111"/>
      <c r="F381" s="181"/>
    </row>
    <row r="382" spans="1:6">
      <c r="A382" s="612"/>
      <c r="B382" s="450" t="s">
        <v>108</v>
      </c>
      <c r="C382" s="184" t="s">
        <v>145</v>
      </c>
      <c r="D382" s="185">
        <v>1</v>
      </c>
      <c r="E382" s="559"/>
      <c r="F382" s="186">
        <f t="shared" ref="F382:F383" si="7">SUM(D382*E382)</f>
        <v>0</v>
      </c>
    </row>
    <row r="383" spans="1:6">
      <c r="A383" s="612"/>
      <c r="B383" s="451" t="s">
        <v>114</v>
      </c>
      <c r="C383" s="184" t="s">
        <v>145</v>
      </c>
      <c r="D383" s="185">
        <v>1</v>
      </c>
      <c r="E383" s="559"/>
      <c r="F383" s="186">
        <f t="shared" si="7"/>
        <v>0</v>
      </c>
    </row>
    <row r="384" spans="1:6">
      <c r="A384" s="112"/>
      <c r="B384" s="19"/>
      <c r="C384" s="366"/>
      <c r="D384" s="220"/>
      <c r="E384" s="447"/>
      <c r="F384" s="182"/>
    </row>
    <row r="385" spans="1:6" ht="76.5">
      <c r="A385" s="534" t="s">
        <v>375</v>
      </c>
      <c r="B385" s="121" t="s">
        <v>345</v>
      </c>
      <c r="C385" s="184" t="s">
        <v>234</v>
      </c>
      <c r="D385" s="185">
        <v>4</v>
      </c>
      <c r="E385" s="560"/>
      <c r="F385" s="186">
        <f t="shared" ref="F385" si="8">SUM(D385*E385)</f>
        <v>0</v>
      </c>
    </row>
    <row r="386" spans="1:6">
      <c r="A386" s="112"/>
      <c r="B386" s="19"/>
      <c r="C386" s="126"/>
      <c r="D386" s="124"/>
      <c r="E386" s="108"/>
      <c r="F386" s="264"/>
    </row>
    <row r="387" spans="1:6">
      <c r="A387" s="534" t="s">
        <v>376</v>
      </c>
      <c r="B387" s="121" t="s">
        <v>215</v>
      </c>
      <c r="C387" s="184" t="s">
        <v>145</v>
      </c>
      <c r="D387" s="185">
        <v>1</v>
      </c>
      <c r="E387" s="559"/>
      <c r="F387" s="186">
        <f t="shared" ref="F387" si="9">SUM(D387*E387)</f>
        <v>0</v>
      </c>
    </row>
    <row r="388" spans="1:6">
      <c r="A388" s="112"/>
      <c r="B388" s="19"/>
      <c r="C388" s="126"/>
      <c r="D388" s="124"/>
      <c r="E388" s="108"/>
      <c r="F388" s="264"/>
    </row>
    <row r="389" spans="1:6" ht="38.25">
      <c r="A389" s="534" t="s">
        <v>377</v>
      </c>
      <c r="B389" s="121" t="s">
        <v>216</v>
      </c>
      <c r="C389" s="184" t="s">
        <v>145</v>
      </c>
      <c r="D389" s="185">
        <v>4</v>
      </c>
      <c r="E389" s="559"/>
      <c r="F389" s="186">
        <f t="shared" ref="F389" si="10">SUM(D389*E389)</f>
        <v>0</v>
      </c>
    </row>
    <row r="390" spans="1:6">
      <c r="A390" s="112"/>
      <c r="B390" s="19"/>
      <c r="C390" s="202"/>
      <c r="D390" s="202"/>
      <c r="E390" s="194"/>
      <c r="F390" s="265"/>
    </row>
    <row r="391" spans="1:6" ht="51">
      <c r="A391" s="534" t="s">
        <v>378</v>
      </c>
      <c r="B391" s="121" t="s">
        <v>217</v>
      </c>
      <c r="C391" s="184" t="s">
        <v>149</v>
      </c>
      <c r="D391" s="185">
        <v>40</v>
      </c>
      <c r="E391" s="559"/>
      <c r="F391" s="186">
        <f t="shared" ref="F391" si="11">SUM(D391*E391)</f>
        <v>0</v>
      </c>
    </row>
    <row r="392" spans="1:6">
      <c r="A392" s="112"/>
      <c r="B392" s="19"/>
      <c r="C392" s="202"/>
      <c r="D392" s="202"/>
      <c r="E392" s="194"/>
      <c r="F392" s="265"/>
    </row>
    <row r="393" spans="1:6" ht="25.5">
      <c r="A393" s="609" t="s">
        <v>379</v>
      </c>
      <c r="B393" s="133" t="s">
        <v>218</v>
      </c>
      <c r="C393" s="613" t="s">
        <v>145</v>
      </c>
      <c r="D393" s="615">
        <v>1</v>
      </c>
      <c r="E393" s="617"/>
      <c r="F393" s="566">
        <f t="shared" ref="F393" si="12">SUM(D393*E393)</f>
        <v>0</v>
      </c>
    </row>
    <row r="394" spans="1:6" ht="25.5">
      <c r="A394" s="611"/>
      <c r="B394" s="550" t="s">
        <v>172</v>
      </c>
      <c r="C394" s="614"/>
      <c r="D394" s="616"/>
      <c r="E394" s="618"/>
      <c r="F394" s="567"/>
    </row>
    <row r="395" spans="1:6">
      <c r="A395" s="112"/>
      <c r="B395" s="19"/>
      <c r="C395" s="202"/>
      <c r="D395" s="202"/>
      <c r="E395" s="194"/>
      <c r="F395" s="265"/>
    </row>
    <row r="396" spans="1:6" ht="25.5">
      <c r="A396" s="534" t="s">
        <v>380</v>
      </c>
      <c r="B396" s="121" t="s">
        <v>219</v>
      </c>
      <c r="C396" s="184" t="s">
        <v>145</v>
      </c>
      <c r="D396" s="185">
        <v>1</v>
      </c>
      <c r="E396" s="559"/>
      <c r="F396" s="186">
        <f t="shared" ref="F396" si="13">SUM(D396*E396)</f>
        <v>0</v>
      </c>
    </row>
    <row r="397" spans="1:6">
      <c r="A397" s="112"/>
      <c r="B397" s="19"/>
      <c r="C397" s="202"/>
      <c r="D397" s="202"/>
      <c r="E397" s="194"/>
      <c r="F397" s="265"/>
    </row>
    <row r="398" spans="1:6">
      <c r="A398" s="606" t="s">
        <v>381</v>
      </c>
      <c r="B398" s="133" t="s">
        <v>115</v>
      </c>
      <c r="C398" s="245"/>
      <c r="D398" s="219"/>
      <c r="E398" s="111"/>
      <c r="F398" s="181"/>
    </row>
    <row r="399" spans="1:6">
      <c r="A399" s="607"/>
      <c r="B399" s="134" t="s">
        <v>116</v>
      </c>
      <c r="C399" s="359" t="s">
        <v>145</v>
      </c>
      <c r="D399" s="185">
        <v>2</v>
      </c>
      <c r="E399" s="559"/>
      <c r="F399" s="186">
        <f t="shared" ref="F399:F400" si="14">SUM(D399*E399)</f>
        <v>0</v>
      </c>
    </row>
    <row r="400" spans="1:6">
      <c r="A400" s="608"/>
      <c r="B400" s="135" t="s">
        <v>117</v>
      </c>
      <c r="C400" s="359" t="s">
        <v>145</v>
      </c>
      <c r="D400" s="185">
        <v>1</v>
      </c>
      <c r="E400" s="559"/>
      <c r="F400" s="186">
        <f t="shared" si="14"/>
        <v>0</v>
      </c>
    </row>
    <row r="401" spans="1:6">
      <c r="A401" s="112"/>
      <c r="B401" s="19"/>
      <c r="C401" s="126"/>
      <c r="D401" s="124"/>
      <c r="E401" s="108"/>
      <c r="F401" s="264"/>
    </row>
    <row r="402" spans="1:6">
      <c r="A402" s="534" t="s">
        <v>382</v>
      </c>
      <c r="B402" s="121" t="s">
        <v>118</v>
      </c>
      <c r="C402" s="184" t="s">
        <v>146</v>
      </c>
      <c r="D402" s="185">
        <v>15</v>
      </c>
      <c r="E402" s="559"/>
      <c r="F402" s="186">
        <f t="shared" ref="F402" si="15">SUM(D402*E402)</f>
        <v>0</v>
      </c>
    </row>
    <row r="403" spans="1:6">
      <c r="A403" s="112"/>
      <c r="B403" s="19"/>
      <c r="C403" s="202"/>
      <c r="D403" s="202"/>
      <c r="E403" s="194"/>
      <c r="F403" s="265"/>
    </row>
    <row r="404" spans="1:6" ht="25.5">
      <c r="A404" s="534" t="s">
        <v>383</v>
      </c>
      <c r="B404" s="121" t="s">
        <v>220</v>
      </c>
      <c r="C404" s="184" t="s">
        <v>146</v>
      </c>
      <c r="D404" s="185">
        <v>5</v>
      </c>
      <c r="E404" s="559"/>
      <c r="F404" s="186">
        <f t="shared" ref="F404" si="16">SUM(D404*E404)</f>
        <v>0</v>
      </c>
    </row>
    <row r="405" spans="1:6">
      <c r="A405" s="112"/>
      <c r="B405" s="19"/>
      <c r="C405" s="202"/>
      <c r="D405" s="202"/>
      <c r="E405" s="194"/>
      <c r="F405" s="265"/>
    </row>
    <row r="406" spans="1:6" ht="25.5">
      <c r="A406" s="534" t="s">
        <v>384</v>
      </c>
      <c r="B406" s="121" t="s">
        <v>221</v>
      </c>
      <c r="C406" s="184" t="s">
        <v>146</v>
      </c>
      <c r="D406" s="185">
        <v>5</v>
      </c>
      <c r="E406" s="559"/>
      <c r="F406" s="186">
        <f t="shared" ref="F406" si="17">SUM(D406*E406)</f>
        <v>0</v>
      </c>
    </row>
    <row r="407" spans="1:6">
      <c r="A407" s="112"/>
      <c r="B407" s="19"/>
      <c r="C407" s="202"/>
      <c r="D407" s="202"/>
      <c r="E407" s="194"/>
      <c r="F407" s="265"/>
    </row>
    <row r="408" spans="1:6" ht="25.5">
      <c r="A408" s="534" t="s">
        <v>385</v>
      </c>
      <c r="B408" s="121" t="s">
        <v>119</v>
      </c>
      <c r="C408" s="184" t="s">
        <v>146</v>
      </c>
      <c r="D408" s="185">
        <v>1</v>
      </c>
      <c r="E408" s="559"/>
      <c r="F408" s="186">
        <f t="shared" ref="F408" si="18">SUM(D408*E408)</f>
        <v>0</v>
      </c>
    </row>
    <row r="409" spans="1:6">
      <c r="A409" s="112"/>
      <c r="B409" s="19"/>
      <c r="C409" s="202"/>
      <c r="D409" s="202"/>
      <c r="E409" s="194"/>
      <c r="F409" s="265"/>
    </row>
    <row r="410" spans="1:6" ht="25.5">
      <c r="A410" s="534" t="s">
        <v>386</v>
      </c>
      <c r="B410" s="121" t="s">
        <v>222</v>
      </c>
      <c r="C410" s="184" t="s">
        <v>146</v>
      </c>
      <c r="D410" s="185">
        <v>10</v>
      </c>
      <c r="E410" s="559"/>
      <c r="F410" s="186">
        <f t="shared" ref="F410" si="19">SUM(D410*E410)</f>
        <v>0</v>
      </c>
    </row>
    <row r="411" spans="1:6">
      <c r="A411" s="112"/>
      <c r="B411" s="19"/>
      <c r="C411" s="202"/>
      <c r="D411" s="202"/>
      <c r="E411" s="194"/>
      <c r="F411" s="265"/>
    </row>
    <row r="412" spans="1:6" ht="51">
      <c r="A412" s="534" t="s">
        <v>387</v>
      </c>
      <c r="B412" s="121" t="s">
        <v>223</v>
      </c>
      <c r="C412" s="184" t="s">
        <v>146</v>
      </c>
      <c r="D412" s="185">
        <v>45</v>
      </c>
      <c r="E412" s="559"/>
      <c r="F412" s="186">
        <f t="shared" ref="F412" si="20">SUM(D412*E412)</f>
        <v>0</v>
      </c>
    </row>
    <row r="413" spans="1:6">
      <c r="A413" s="112"/>
      <c r="B413" s="19"/>
      <c r="C413" s="202"/>
      <c r="D413" s="202"/>
      <c r="E413" s="194"/>
      <c r="F413" s="265"/>
    </row>
    <row r="414" spans="1:6" ht="30" customHeight="1">
      <c r="A414" s="534" t="s">
        <v>388</v>
      </c>
      <c r="B414" s="121" t="s">
        <v>120</v>
      </c>
      <c r="C414" s="184" t="s">
        <v>234</v>
      </c>
      <c r="D414" s="185">
        <v>1</v>
      </c>
      <c r="E414" s="559"/>
      <c r="F414" s="186">
        <f t="shared" ref="F414" si="21">SUM(D414*E414)</f>
        <v>0</v>
      </c>
    </row>
    <row r="415" spans="1:6">
      <c r="A415" s="112"/>
      <c r="B415" s="19"/>
      <c r="C415" s="202"/>
      <c r="D415" s="202"/>
      <c r="E415" s="194"/>
      <c r="F415" s="265"/>
    </row>
    <row r="416" spans="1:6" ht="25.5">
      <c r="A416" s="534" t="s">
        <v>389</v>
      </c>
      <c r="B416" s="121" t="s">
        <v>279</v>
      </c>
      <c r="C416" s="184" t="s">
        <v>234</v>
      </c>
      <c r="D416" s="185">
        <v>1</v>
      </c>
      <c r="E416" s="559"/>
      <c r="F416" s="186">
        <f t="shared" ref="F416" si="22">SUM(D416*E416)</f>
        <v>0</v>
      </c>
    </row>
    <row r="417" spans="1:6">
      <c r="A417" s="178"/>
      <c r="B417" s="452"/>
      <c r="C417" s="444"/>
      <c r="D417" s="444"/>
      <c r="E417" s="445"/>
      <c r="F417" s="446"/>
    </row>
    <row r="418" spans="1:6" ht="47.25" customHeight="1">
      <c r="A418" s="534" t="s">
        <v>390</v>
      </c>
      <c r="B418" s="121" t="s">
        <v>346</v>
      </c>
      <c r="C418" s="184" t="s">
        <v>148</v>
      </c>
      <c r="D418" s="185">
        <v>1</v>
      </c>
      <c r="E418" s="559"/>
      <c r="F418" s="186">
        <f t="shared" ref="F418" si="23">SUM(D418*E418)</f>
        <v>0</v>
      </c>
    </row>
    <row r="419" spans="1:6" ht="15.75" thickBot="1">
      <c r="A419" s="112"/>
      <c r="B419" s="19"/>
      <c r="C419" s="202"/>
      <c r="D419" s="202"/>
      <c r="E419" s="194"/>
      <c r="F419" s="265"/>
    </row>
    <row r="420" spans="1:6" ht="15.75" thickBot="1">
      <c r="A420" s="139" t="s">
        <v>26</v>
      </c>
      <c r="B420" s="682" t="s">
        <v>316</v>
      </c>
      <c r="C420" s="682"/>
      <c r="D420" s="682"/>
      <c r="E420" s="683">
        <f>SUM(F267:F419)</f>
        <v>0</v>
      </c>
      <c r="F420" s="684"/>
    </row>
    <row r="421" spans="1:6">
      <c r="A421" s="8"/>
      <c r="B421" s="19"/>
      <c r="C421" s="126"/>
      <c r="D421" s="124"/>
      <c r="E421" s="40"/>
      <c r="F421" s="44"/>
    </row>
    <row r="422" spans="1:6" ht="25.5">
      <c r="A422" s="74" t="s">
        <v>161</v>
      </c>
      <c r="B422" s="46"/>
      <c r="C422" s="76" t="s">
        <v>169</v>
      </c>
      <c r="D422" s="54" t="s">
        <v>155</v>
      </c>
      <c r="E422" s="55" t="s">
        <v>294</v>
      </c>
      <c r="F422" s="54" t="s">
        <v>156</v>
      </c>
    </row>
    <row r="423" spans="1:6">
      <c r="A423" s="453" t="s">
        <v>29</v>
      </c>
      <c r="B423" s="338" t="s">
        <v>121</v>
      </c>
      <c r="C423" s="339"/>
      <c r="D423" s="340"/>
      <c r="E423" s="454"/>
      <c r="F423" s="407"/>
    </row>
    <row r="424" spans="1:6" ht="140.25">
      <c r="A424" s="609" t="s">
        <v>2</v>
      </c>
      <c r="B424" s="133" t="s">
        <v>347</v>
      </c>
      <c r="C424" s="613" t="s">
        <v>234</v>
      </c>
      <c r="D424" s="615">
        <v>1</v>
      </c>
      <c r="E424" s="678"/>
      <c r="F424" s="637">
        <f>SUM(D424*E424)</f>
        <v>0</v>
      </c>
    </row>
    <row r="425" spans="1:6" ht="300" customHeight="1">
      <c r="A425" s="610"/>
      <c r="B425" s="134" t="s">
        <v>280</v>
      </c>
      <c r="C425" s="701"/>
      <c r="D425" s="700"/>
      <c r="E425" s="699"/>
      <c r="F425" s="637"/>
    </row>
    <row r="426" spans="1:6" ht="25.5">
      <c r="A426" s="611"/>
      <c r="B426" s="550" t="s">
        <v>172</v>
      </c>
      <c r="C426" s="614"/>
      <c r="D426" s="616"/>
      <c r="E426" s="679"/>
      <c r="F426" s="637"/>
    </row>
    <row r="427" spans="1:6">
      <c r="A427" s="112"/>
      <c r="B427" s="19"/>
      <c r="C427" s="202"/>
      <c r="D427" s="202"/>
      <c r="E427" s="194"/>
      <c r="F427" s="265"/>
    </row>
    <row r="428" spans="1:6" ht="25.5">
      <c r="A428" s="183" t="s">
        <v>4</v>
      </c>
      <c r="B428" s="121" t="s">
        <v>224</v>
      </c>
      <c r="C428" s="184" t="s">
        <v>149</v>
      </c>
      <c r="D428" s="185">
        <v>50</v>
      </c>
      <c r="E428" s="559"/>
      <c r="F428" s="186">
        <f t="shared" ref="F428" si="24">SUM(D428*E428)</f>
        <v>0</v>
      </c>
    </row>
    <row r="429" spans="1:6">
      <c r="A429" s="112"/>
      <c r="B429" s="19"/>
      <c r="C429" s="202"/>
      <c r="D429" s="202"/>
      <c r="E429" s="194"/>
      <c r="F429" s="265"/>
    </row>
    <row r="430" spans="1:6" ht="51.75" thickBot="1">
      <c r="A430" s="112"/>
      <c r="B430" s="19" t="s">
        <v>281</v>
      </c>
      <c r="C430" s="126"/>
      <c r="D430" s="124"/>
      <c r="E430" s="108"/>
      <c r="F430" s="264"/>
    </row>
    <row r="431" spans="1:6" ht="15.75" thickBot="1">
      <c r="A431" s="139" t="s">
        <v>29</v>
      </c>
      <c r="B431" s="140" t="s">
        <v>317</v>
      </c>
      <c r="C431" s="247"/>
      <c r="D431" s="221"/>
      <c r="E431" s="683">
        <f>SUM(F424:F428)</f>
        <v>0</v>
      </c>
      <c r="F431" s="684"/>
    </row>
    <row r="432" spans="1:6">
      <c r="A432" s="8"/>
      <c r="B432" s="19"/>
      <c r="C432" s="126"/>
      <c r="D432" s="124"/>
      <c r="E432" s="40"/>
      <c r="F432" s="44"/>
    </row>
    <row r="433" spans="1:6">
      <c r="A433" s="455" t="s">
        <v>30</v>
      </c>
      <c r="B433" s="393" t="s">
        <v>122</v>
      </c>
      <c r="C433" s="394"/>
      <c r="D433" s="395"/>
      <c r="E433" s="456"/>
      <c r="F433" s="457"/>
    </row>
    <row r="434" spans="1:6" ht="25.5">
      <c r="A434" s="74" t="s">
        <v>161</v>
      </c>
      <c r="B434" s="46"/>
      <c r="C434" s="76" t="s">
        <v>169</v>
      </c>
      <c r="D434" s="54" t="s">
        <v>155</v>
      </c>
      <c r="E434" s="55" t="s">
        <v>294</v>
      </c>
      <c r="F434" s="54" t="s">
        <v>156</v>
      </c>
    </row>
    <row r="435" spans="1:6" ht="54" customHeight="1">
      <c r="A435" s="183" t="s">
        <v>2</v>
      </c>
      <c r="B435" s="121" t="s">
        <v>225</v>
      </c>
      <c r="C435" s="184" t="s">
        <v>234</v>
      </c>
      <c r="D435" s="185">
        <v>1</v>
      </c>
      <c r="E435" s="560"/>
      <c r="F435" s="186">
        <f t="shared" ref="F435" si="25">SUM(D435*E435)</f>
        <v>0</v>
      </c>
    </row>
    <row r="436" spans="1:6" ht="15.75" thickBot="1">
      <c r="A436" s="112"/>
      <c r="B436" s="19"/>
      <c r="C436" s="202"/>
      <c r="D436" s="202"/>
      <c r="E436" s="194"/>
      <c r="F436" s="265"/>
    </row>
    <row r="437" spans="1:6" ht="15.75" thickBot="1">
      <c r="A437" s="139" t="s">
        <v>30</v>
      </c>
      <c r="B437" s="685" t="s">
        <v>318</v>
      </c>
      <c r="C437" s="685"/>
      <c r="D437" s="221"/>
      <c r="E437" s="141"/>
      <c r="F437" s="148">
        <f>SUM(F435:F436)</f>
        <v>0</v>
      </c>
    </row>
    <row r="438" spans="1:6">
      <c r="A438" s="136"/>
      <c r="B438" s="137"/>
      <c r="C438" s="248"/>
      <c r="D438" s="222"/>
      <c r="E438" s="138"/>
      <c r="F438" s="256"/>
    </row>
    <row r="439" spans="1:6">
      <c r="A439" s="455" t="s">
        <v>31</v>
      </c>
      <c r="B439" s="403" t="s">
        <v>123</v>
      </c>
      <c r="C439" s="394"/>
      <c r="D439" s="395"/>
      <c r="E439" s="456"/>
      <c r="F439" s="404"/>
    </row>
    <row r="440" spans="1:6" ht="25.5">
      <c r="A440" s="74" t="s">
        <v>161</v>
      </c>
      <c r="B440" s="46"/>
      <c r="C440" s="76" t="s">
        <v>169</v>
      </c>
      <c r="D440" s="54" t="s">
        <v>155</v>
      </c>
      <c r="E440" s="55" t="s">
        <v>294</v>
      </c>
      <c r="F440" s="54" t="s">
        <v>156</v>
      </c>
    </row>
    <row r="441" spans="1:6" ht="38.25">
      <c r="A441" s="183" t="s">
        <v>2</v>
      </c>
      <c r="B441" s="72" t="s">
        <v>282</v>
      </c>
      <c r="C441" s="184" t="s">
        <v>234</v>
      </c>
      <c r="D441" s="185">
        <v>1</v>
      </c>
      <c r="E441" s="559"/>
      <c r="F441" s="186">
        <f t="shared" ref="F441" si="26">SUM(D441*E441)</f>
        <v>0</v>
      </c>
    </row>
    <row r="442" spans="1:6">
      <c r="A442" s="112"/>
      <c r="B442" s="19"/>
      <c r="C442" s="202"/>
      <c r="D442" s="202"/>
      <c r="E442" s="194"/>
      <c r="F442" s="265"/>
    </row>
    <row r="443" spans="1:6" ht="38.25">
      <c r="A443" s="183" t="s">
        <v>4</v>
      </c>
      <c r="B443" s="72" t="s">
        <v>283</v>
      </c>
      <c r="C443" s="184" t="s">
        <v>234</v>
      </c>
      <c r="D443" s="185">
        <v>1</v>
      </c>
      <c r="E443" s="559"/>
      <c r="F443" s="186">
        <f t="shared" ref="F443" si="27">SUM(D443*E443)</f>
        <v>0</v>
      </c>
    </row>
    <row r="444" spans="1:6">
      <c r="A444" s="112"/>
      <c r="B444" s="19"/>
      <c r="C444" s="202"/>
      <c r="D444" s="202"/>
      <c r="E444" s="194"/>
      <c r="F444" s="265"/>
    </row>
    <row r="445" spans="1:6" ht="38.25">
      <c r="A445" s="183" t="s">
        <v>5</v>
      </c>
      <c r="B445" s="72" t="s">
        <v>284</v>
      </c>
      <c r="C445" s="184" t="s">
        <v>234</v>
      </c>
      <c r="D445" s="185">
        <v>1</v>
      </c>
      <c r="E445" s="559"/>
      <c r="F445" s="186">
        <f t="shared" ref="F445" si="28">SUM(D445*E445)</f>
        <v>0</v>
      </c>
    </row>
    <row r="446" spans="1:6">
      <c r="A446" s="112"/>
      <c r="B446" s="19"/>
      <c r="C446" s="126"/>
      <c r="D446" s="124"/>
      <c r="E446" s="108"/>
      <c r="F446" s="264"/>
    </row>
    <row r="447" spans="1:6" ht="38.25">
      <c r="A447" s="183" t="s">
        <v>6</v>
      </c>
      <c r="B447" s="72" t="s">
        <v>285</v>
      </c>
      <c r="C447" s="184" t="s">
        <v>234</v>
      </c>
      <c r="D447" s="185">
        <v>1</v>
      </c>
      <c r="E447" s="559"/>
      <c r="F447" s="186">
        <f t="shared" ref="F447" si="29">SUM(D447*E447)</f>
        <v>0</v>
      </c>
    </row>
    <row r="448" spans="1:6" ht="15.75" thickBot="1">
      <c r="A448" s="112"/>
      <c r="B448" s="358"/>
      <c r="C448" s="126"/>
      <c r="D448" s="124"/>
      <c r="E448" s="108"/>
      <c r="F448" s="122"/>
    </row>
    <row r="449" spans="1:6" ht="15.75" thickBot="1">
      <c r="A449" s="139" t="s">
        <v>31</v>
      </c>
      <c r="B449" s="142" t="s">
        <v>319</v>
      </c>
      <c r="C449" s="247"/>
      <c r="D449" s="221"/>
      <c r="E449" s="141"/>
      <c r="F449" s="148">
        <f>SUM(F441:F447)</f>
        <v>0</v>
      </c>
    </row>
    <row r="450" spans="1:6">
      <c r="A450" s="8"/>
      <c r="B450" s="23"/>
      <c r="C450" s="126"/>
      <c r="D450" s="124"/>
      <c r="E450" s="40"/>
      <c r="F450" s="254"/>
    </row>
    <row r="451" spans="1:6">
      <c r="A451" s="8"/>
      <c r="B451" s="23"/>
      <c r="C451" s="126"/>
      <c r="D451" s="124"/>
      <c r="E451" s="40"/>
      <c r="F451" s="254"/>
    </row>
    <row r="452" spans="1:6">
      <c r="A452" s="601" t="s">
        <v>320</v>
      </c>
      <c r="B452" s="602"/>
      <c r="C452" s="602"/>
      <c r="D452" s="602"/>
      <c r="E452" s="602"/>
      <c r="F452" s="603"/>
    </row>
    <row r="453" spans="1:6">
      <c r="A453" s="460"/>
      <c r="B453" s="376"/>
      <c r="C453" s="333"/>
      <c r="D453" s="334"/>
      <c r="E453" s="415"/>
      <c r="F453" s="410"/>
    </row>
    <row r="454" spans="1:6">
      <c r="A454" s="461" t="s">
        <v>26</v>
      </c>
      <c r="B454" s="332" t="s">
        <v>98</v>
      </c>
      <c r="C454" s="343"/>
      <c r="D454" s="344"/>
      <c r="E454" s="458"/>
      <c r="F454" s="462">
        <f>E420</f>
        <v>0</v>
      </c>
    </row>
    <row r="455" spans="1:6">
      <c r="A455" s="461" t="s">
        <v>29</v>
      </c>
      <c r="B455" s="332" t="s">
        <v>121</v>
      </c>
      <c r="C455" s="343"/>
      <c r="D455" s="344"/>
      <c r="E455" s="458"/>
      <c r="F455" s="463">
        <f>E431</f>
        <v>0</v>
      </c>
    </row>
    <row r="456" spans="1:6">
      <c r="A456" s="461" t="s">
        <v>30</v>
      </c>
      <c r="B456" s="332" t="s">
        <v>122</v>
      </c>
      <c r="C456" s="343"/>
      <c r="D456" s="344"/>
      <c r="E456" s="458"/>
      <c r="F456" s="463">
        <f>F437</f>
        <v>0</v>
      </c>
    </row>
    <row r="457" spans="1:6">
      <c r="A457" s="461" t="s">
        <v>31</v>
      </c>
      <c r="B457" s="464" t="s">
        <v>123</v>
      </c>
      <c r="C457" s="343"/>
      <c r="D457" s="344"/>
      <c r="E457" s="458"/>
      <c r="F457" s="462">
        <f>F449</f>
        <v>0</v>
      </c>
    </row>
    <row r="458" spans="1:6" ht="15.75" thickBot="1">
      <c r="A458" s="460"/>
      <c r="B458" s="459"/>
      <c r="C458" s="333"/>
      <c r="D458" s="334"/>
      <c r="E458" s="415"/>
      <c r="F458" s="411"/>
    </row>
    <row r="459" spans="1:6" ht="15.75">
      <c r="A459" s="465"/>
      <c r="B459" s="468" t="s">
        <v>321</v>
      </c>
      <c r="C459" s="466"/>
      <c r="D459" s="467"/>
      <c r="E459" s="690">
        <f>SUM(F454:F458)</f>
        <v>0</v>
      </c>
      <c r="F459" s="691"/>
    </row>
    <row r="460" spans="1:6">
      <c r="A460" s="3"/>
      <c r="B460" s="12"/>
      <c r="C460" s="232"/>
      <c r="D460" s="204"/>
      <c r="E460" s="34"/>
      <c r="F460" s="266"/>
    </row>
    <row r="461" spans="1:6">
      <c r="A461" s="3"/>
      <c r="B461" s="12"/>
      <c r="C461" s="232"/>
      <c r="D461" s="204"/>
      <c r="E461" s="34"/>
      <c r="F461" s="266"/>
    </row>
    <row r="462" spans="1:6">
      <c r="A462" s="3"/>
      <c r="B462" s="12"/>
      <c r="C462" s="232"/>
      <c r="D462" s="204"/>
      <c r="E462" s="34"/>
      <c r="F462" s="266"/>
    </row>
    <row r="463" spans="1:6">
      <c r="A463" s="708" t="s">
        <v>322</v>
      </c>
      <c r="B463" s="708"/>
      <c r="C463" s="708"/>
      <c r="D463" s="708"/>
      <c r="E463" s="708"/>
      <c r="F463" s="708"/>
    </row>
    <row r="464" spans="1:6">
      <c r="A464" s="469"/>
      <c r="B464" s="469"/>
      <c r="C464" s="469"/>
      <c r="D464" s="469"/>
      <c r="E464" s="469"/>
      <c r="F464" s="469"/>
    </row>
    <row r="465" spans="1:6">
      <c r="A465" s="470" t="s">
        <v>11</v>
      </c>
      <c r="B465" s="471" t="s">
        <v>124</v>
      </c>
      <c r="C465" s="472"/>
      <c r="D465" s="473"/>
      <c r="E465" s="474"/>
      <c r="F465" s="475"/>
    </row>
    <row r="466" spans="1:6" ht="25.5">
      <c r="A466" s="74" t="s">
        <v>161</v>
      </c>
      <c r="B466" s="46"/>
      <c r="C466" s="76" t="s">
        <v>169</v>
      </c>
      <c r="D466" s="54" t="s">
        <v>155</v>
      </c>
      <c r="E466" s="55" t="s">
        <v>294</v>
      </c>
      <c r="F466" s="54" t="s">
        <v>156</v>
      </c>
    </row>
    <row r="467" spans="1:6" ht="153">
      <c r="A467" s="596" t="s">
        <v>2</v>
      </c>
      <c r="B467" s="143" t="s">
        <v>125</v>
      </c>
      <c r="C467" s="230"/>
      <c r="D467" s="201"/>
      <c r="E467" s="476"/>
      <c r="F467" s="477"/>
    </row>
    <row r="468" spans="1:6">
      <c r="A468" s="597"/>
      <c r="B468" s="144" t="s">
        <v>126</v>
      </c>
      <c r="C468" s="230"/>
      <c r="D468" s="201"/>
      <c r="E468" s="476"/>
      <c r="F468" s="477"/>
    </row>
    <row r="469" spans="1:6">
      <c r="A469" s="597"/>
      <c r="B469" s="145" t="s">
        <v>127</v>
      </c>
      <c r="C469" s="176" t="s">
        <v>152</v>
      </c>
      <c r="D469" s="197">
        <v>20</v>
      </c>
      <c r="E469" s="561"/>
      <c r="F469" s="186">
        <f>(D469*E469)</f>
        <v>0</v>
      </c>
    </row>
    <row r="470" spans="1:6" ht="25.5" customHeight="1">
      <c r="A470" s="598"/>
      <c r="B470" s="146" t="s">
        <v>128</v>
      </c>
      <c r="C470" s="176" t="s">
        <v>152</v>
      </c>
      <c r="D470" s="177">
        <v>45</v>
      </c>
      <c r="E470" s="561"/>
      <c r="F470" s="186">
        <f>(D470*E470)</f>
        <v>0</v>
      </c>
    </row>
    <row r="471" spans="1:6">
      <c r="A471" s="192"/>
      <c r="B471" s="17"/>
      <c r="C471" s="230"/>
      <c r="D471" s="201"/>
      <c r="E471" s="45"/>
      <c r="F471" s="264"/>
    </row>
    <row r="472" spans="1:6" ht="51">
      <c r="A472" s="596" t="s">
        <v>4</v>
      </c>
      <c r="B472" s="63" t="s">
        <v>129</v>
      </c>
      <c r="C472" s="481"/>
      <c r="D472" s="482"/>
      <c r="E472" s="483"/>
      <c r="F472" s="439"/>
    </row>
    <row r="473" spans="1:6">
      <c r="A473" s="597"/>
      <c r="B473" s="145" t="s">
        <v>127</v>
      </c>
      <c r="C473" s="176" t="s">
        <v>145</v>
      </c>
      <c r="D473" s="177">
        <v>1</v>
      </c>
      <c r="E473" s="561"/>
      <c r="F473" s="186">
        <f>(D473*E473)</f>
        <v>0</v>
      </c>
    </row>
    <row r="474" spans="1:6">
      <c r="A474" s="598"/>
      <c r="B474" s="146" t="s">
        <v>128</v>
      </c>
      <c r="C474" s="176" t="s">
        <v>145</v>
      </c>
      <c r="D474" s="177">
        <v>1</v>
      </c>
      <c r="E474" s="561"/>
      <c r="F474" s="186">
        <f>(D474*E474)</f>
        <v>0</v>
      </c>
    </row>
    <row r="475" spans="1:6">
      <c r="A475" s="192"/>
      <c r="B475" s="478"/>
      <c r="C475" s="230"/>
      <c r="D475" s="201"/>
      <c r="E475" s="45"/>
      <c r="F475" s="264"/>
    </row>
    <row r="476" spans="1:6">
      <c r="A476" s="596" t="s">
        <v>5</v>
      </c>
      <c r="B476" s="143" t="s">
        <v>130</v>
      </c>
      <c r="C476" s="230"/>
      <c r="D476" s="201"/>
      <c r="E476" s="45"/>
      <c r="F476" s="264"/>
    </row>
    <row r="477" spans="1:6">
      <c r="A477" s="597"/>
      <c r="B477" s="145" t="s">
        <v>127</v>
      </c>
      <c r="C477" s="176" t="s">
        <v>145</v>
      </c>
      <c r="D477" s="177">
        <v>1</v>
      </c>
      <c r="E477" s="561"/>
      <c r="F477" s="186">
        <f>(D477*E477)</f>
        <v>0</v>
      </c>
    </row>
    <row r="478" spans="1:6">
      <c r="A478" s="598"/>
      <c r="B478" s="146" t="s">
        <v>128</v>
      </c>
      <c r="C478" s="176" t="s">
        <v>145</v>
      </c>
      <c r="D478" s="177">
        <v>1</v>
      </c>
      <c r="E478" s="561"/>
      <c r="F478" s="186">
        <f>(D478*E478)</f>
        <v>0</v>
      </c>
    </row>
    <row r="479" spans="1:6">
      <c r="A479" s="192"/>
      <c r="B479" s="478"/>
      <c r="C479" s="230"/>
      <c r="D479" s="201"/>
      <c r="E479" s="45"/>
      <c r="F479" s="264"/>
    </row>
    <row r="480" spans="1:6" ht="25.5">
      <c r="A480" s="56" t="s">
        <v>6</v>
      </c>
      <c r="B480" s="48" t="s">
        <v>131</v>
      </c>
      <c r="C480" s="176" t="s">
        <v>234</v>
      </c>
      <c r="D480" s="177">
        <v>1</v>
      </c>
      <c r="E480" s="562"/>
      <c r="F480" s="186">
        <f>(D480*E480)</f>
        <v>0</v>
      </c>
    </row>
    <row r="481" spans="1:6">
      <c r="A481" s="192"/>
      <c r="B481" s="478"/>
      <c r="C481" s="230"/>
      <c r="D481" s="201"/>
      <c r="E481" s="45"/>
      <c r="F481" s="264"/>
    </row>
    <row r="482" spans="1:6" ht="72.75" customHeight="1">
      <c r="A482" s="56" t="s">
        <v>21</v>
      </c>
      <c r="B482" s="48" t="s">
        <v>226</v>
      </c>
      <c r="C482" s="176" t="s">
        <v>145</v>
      </c>
      <c r="D482" s="177">
        <v>1</v>
      </c>
      <c r="E482" s="561"/>
      <c r="F482" s="186">
        <f>(D482*E482)</f>
        <v>0</v>
      </c>
    </row>
    <row r="483" spans="1:6">
      <c r="A483" s="192"/>
      <c r="B483" s="478"/>
      <c r="C483" s="230"/>
      <c r="D483" s="201"/>
      <c r="E483" s="43"/>
      <c r="F483" s="264"/>
    </row>
    <row r="484" spans="1:6" ht="89.25">
      <c r="A484" s="56" t="s">
        <v>22</v>
      </c>
      <c r="B484" s="60" t="s">
        <v>132</v>
      </c>
      <c r="C484" s="176" t="s">
        <v>145</v>
      </c>
      <c r="D484" s="177">
        <v>1</v>
      </c>
      <c r="E484" s="561"/>
      <c r="F484" s="186">
        <f>(D484*E484)</f>
        <v>0</v>
      </c>
    </row>
    <row r="485" spans="1:6">
      <c r="A485" s="192"/>
      <c r="B485" s="15"/>
      <c r="C485" s="230"/>
      <c r="D485" s="201"/>
      <c r="E485" s="43"/>
      <c r="F485" s="264"/>
    </row>
    <row r="486" spans="1:6" ht="83.25" customHeight="1">
      <c r="A486" s="56" t="s">
        <v>23</v>
      </c>
      <c r="B486" s="70" t="s">
        <v>133</v>
      </c>
      <c r="C486" s="176" t="s">
        <v>145</v>
      </c>
      <c r="D486" s="177">
        <v>1</v>
      </c>
      <c r="E486" s="561"/>
      <c r="F486" s="186">
        <f>(D486*E486)</f>
        <v>0</v>
      </c>
    </row>
    <row r="487" spans="1:6">
      <c r="A487" s="479"/>
      <c r="B487" s="480"/>
      <c r="C487" s="230"/>
      <c r="D487" s="201"/>
      <c r="E487" s="43"/>
      <c r="F487" s="264"/>
    </row>
    <row r="488" spans="1:6" ht="25.5">
      <c r="A488" s="56" t="s">
        <v>24</v>
      </c>
      <c r="B488" s="60" t="s">
        <v>227</v>
      </c>
      <c r="C488" s="176" t="s">
        <v>145</v>
      </c>
      <c r="D488" s="177">
        <v>3</v>
      </c>
      <c r="E488" s="562"/>
      <c r="F488" s="186">
        <f>(D488*E488)</f>
        <v>0</v>
      </c>
    </row>
    <row r="489" spans="1:6">
      <c r="A489" s="192"/>
      <c r="B489" s="15"/>
      <c r="C489" s="230"/>
      <c r="D489" s="201"/>
      <c r="E489" s="43"/>
      <c r="F489" s="264"/>
    </row>
    <row r="490" spans="1:6" ht="38.25">
      <c r="A490" s="56" t="s">
        <v>27</v>
      </c>
      <c r="B490" s="60" t="s">
        <v>134</v>
      </c>
      <c r="C490" s="176" t="s">
        <v>234</v>
      </c>
      <c r="D490" s="177">
        <v>1</v>
      </c>
      <c r="E490" s="561"/>
      <c r="F490" s="186">
        <f>(D490*E490)</f>
        <v>0</v>
      </c>
    </row>
    <row r="491" spans="1:6">
      <c r="A491" s="192"/>
      <c r="B491" s="17"/>
      <c r="C491" s="230"/>
      <c r="D491" s="201"/>
      <c r="E491" s="43"/>
      <c r="F491" s="264"/>
    </row>
    <row r="492" spans="1:6" ht="51">
      <c r="A492" s="56" t="s">
        <v>28</v>
      </c>
      <c r="B492" s="60" t="s">
        <v>228</v>
      </c>
      <c r="C492" s="176" t="s">
        <v>234</v>
      </c>
      <c r="D492" s="177">
        <v>1</v>
      </c>
      <c r="E492" s="561"/>
      <c r="F492" s="186">
        <f>(D492*E492)</f>
        <v>0</v>
      </c>
    </row>
    <row r="493" spans="1:6" ht="15.75" thickBot="1">
      <c r="A493" s="192"/>
      <c r="B493" s="15"/>
      <c r="C493" s="230"/>
      <c r="D493" s="201"/>
      <c r="E493" s="43"/>
      <c r="F493" s="264"/>
    </row>
    <row r="494" spans="1:6" ht="15.75" thickBot="1">
      <c r="A494" s="149" t="s">
        <v>11</v>
      </c>
      <c r="B494" s="150" t="s">
        <v>323</v>
      </c>
      <c r="C494" s="249"/>
      <c r="D494" s="223"/>
      <c r="E494" s="147"/>
      <c r="F494" s="148">
        <f>SUM(F469:F493)</f>
        <v>0</v>
      </c>
    </row>
    <row r="495" spans="1:6">
      <c r="A495" s="4"/>
      <c r="B495" s="15"/>
      <c r="C495" s="230"/>
      <c r="D495" s="201"/>
      <c r="E495" s="43"/>
      <c r="F495" s="45"/>
    </row>
    <row r="496" spans="1:6">
      <c r="A496" s="484" t="s">
        <v>18</v>
      </c>
      <c r="B496" s="485" t="s">
        <v>135</v>
      </c>
      <c r="C496" s="486"/>
      <c r="D496" s="487"/>
      <c r="E496" s="488"/>
      <c r="F496" s="489"/>
    </row>
    <row r="497" spans="1:6" ht="25.5">
      <c r="A497" s="74" t="s">
        <v>161</v>
      </c>
      <c r="B497" s="46"/>
      <c r="C497" s="76" t="s">
        <v>169</v>
      </c>
      <c r="D497" s="54" t="s">
        <v>155</v>
      </c>
      <c r="E497" s="55" t="s">
        <v>294</v>
      </c>
      <c r="F497" s="54" t="s">
        <v>156</v>
      </c>
    </row>
    <row r="498" spans="1:6" ht="119.25" customHeight="1">
      <c r="A498" s="596" t="s">
        <v>2</v>
      </c>
      <c r="B498" s="63" t="s">
        <v>348</v>
      </c>
      <c r="C498" s="230"/>
      <c r="D498" s="201"/>
      <c r="E498" s="490"/>
      <c r="F498" s="264"/>
    </row>
    <row r="499" spans="1:6">
      <c r="A499" s="597"/>
      <c r="B499" s="48" t="s">
        <v>136</v>
      </c>
      <c r="C499" s="227" t="s">
        <v>152</v>
      </c>
      <c r="D499" s="177">
        <v>10</v>
      </c>
      <c r="E499" s="563"/>
      <c r="F499" s="151">
        <f>D499*E499</f>
        <v>0</v>
      </c>
    </row>
    <row r="500" spans="1:6">
      <c r="A500" s="598"/>
      <c r="B500" s="48" t="s">
        <v>137</v>
      </c>
      <c r="C500" s="227" t="s">
        <v>152</v>
      </c>
      <c r="D500" s="177">
        <v>25</v>
      </c>
      <c r="E500" s="563"/>
      <c r="F500" s="151">
        <f>D500*E500</f>
        <v>0</v>
      </c>
    </row>
    <row r="501" spans="1:6">
      <c r="A501" s="192"/>
      <c r="B501" s="17"/>
      <c r="C501" s="230"/>
      <c r="D501" s="201"/>
      <c r="E501" s="491"/>
      <c r="F501" s="261"/>
    </row>
    <row r="502" spans="1:6" ht="51">
      <c r="A502" s="56" t="s">
        <v>4</v>
      </c>
      <c r="B502" s="60" t="s">
        <v>229</v>
      </c>
      <c r="C502" s="227" t="s">
        <v>145</v>
      </c>
      <c r="D502" s="177">
        <v>1</v>
      </c>
      <c r="E502" s="564"/>
      <c r="F502" s="151">
        <f>D502*E502</f>
        <v>0</v>
      </c>
    </row>
    <row r="503" spans="1:6">
      <c r="A503" s="192"/>
      <c r="B503" s="17"/>
      <c r="C503" s="230"/>
      <c r="D503" s="201"/>
      <c r="E503" s="531"/>
      <c r="F503" s="261"/>
    </row>
    <row r="504" spans="1:6" ht="38.25">
      <c r="A504" s="56" t="s">
        <v>5</v>
      </c>
      <c r="B504" s="48" t="s">
        <v>286</v>
      </c>
      <c r="C504" s="227" t="s">
        <v>234</v>
      </c>
      <c r="D504" s="177">
        <v>1</v>
      </c>
      <c r="E504" s="564"/>
      <c r="F504" s="151">
        <f>D504*E504</f>
        <v>0</v>
      </c>
    </row>
    <row r="505" spans="1:6">
      <c r="A505" s="192"/>
      <c r="B505" s="17"/>
      <c r="C505" s="232"/>
      <c r="D505" s="201"/>
      <c r="E505" s="532"/>
      <c r="F505" s="261"/>
    </row>
    <row r="506" spans="1:6" ht="38.25">
      <c r="A506" s="176" t="s">
        <v>6</v>
      </c>
      <c r="B506" s="153" t="s">
        <v>138</v>
      </c>
      <c r="C506" s="227" t="s">
        <v>145</v>
      </c>
      <c r="D506" s="177">
        <v>1</v>
      </c>
      <c r="E506" s="564"/>
      <c r="F506" s="151">
        <f>D506*E506</f>
        <v>0</v>
      </c>
    </row>
    <row r="507" spans="1:6">
      <c r="A507" s="192"/>
      <c r="B507" s="17"/>
      <c r="C507" s="232"/>
      <c r="D507" s="201"/>
      <c r="E507" s="532"/>
      <c r="F507" s="261"/>
    </row>
    <row r="508" spans="1:6" ht="51">
      <c r="A508" s="596" t="s">
        <v>21</v>
      </c>
      <c r="B508" s="60" t="s">
        <v>287</v>
      </c>
      <c r="C508" s="599" t="s">
        <v>145</v>
      </c>
      <c r="D508" s="587">
        <v>1</v>
      </c>
      <c r="E508" s="589"/>
      <c r="F508" s="591">
        <f>D508*E508</f>
        <v>0</v>
      </c>
    </row>
    <row r="509" spans="1:6" ht="25.5">
      <c r="A509" s="598"/>
      <c r="B509" s="550" t="s">
        <v>172</v>
      </c>
      <c r="C509" s="600"/>
      <c r="D509" s="588"/>
      <c r="E509" s="590"/>
      <c r="F509" s="592"/>
    </row>
    <row r="510" spans="1:6" ht="15.75" thickBot="1">
      <c r="A510" s="492"/>
      <c r="B510" s="493"/>
      <c r="C510" s="180"/>
      <c r="D510" s="494"/>
      <c r="E510" s="495"/>
      <c r="F510" s="181"/>
    </row>
    <row r="511" spans="1:6" ht="18" customHeight="1" thickBot="1">
      <c r="A511" s="149" t="s">
        <v>18</v>
      </c>
      <c r="B511" s="150" t="s">
        <v>324</v>
      </c>
      <c r="C511" s="249"/>
      <c r="D511" s="223"/>
      <c r="E511" s="147"/>
      <c r="F511" s="148">
        <f>SUM(F498:F509)</f>
        <v>0</v>
      </c>
    </row>
    <row r="512" spans="1:6">
      <c r="A512" s="4"/>
      <c r="B512" s="15"/>
      <c r="C512" s="230"/>
      <c r="D512" s="201"/>
      <c r="E512" s="43"/>
      <c r="F512" s="45"/>
    </row>
    <row r="513" spans="1:6">
      <c r="A513" s="496" t="s">
        <v>33</v>
      </c>
      <c r="B513" s="497" t="s">
        <v>139</v>
      </c>
      <c r="C513" s="472"/>
      <c r="D513" s="473"/>
      <c r="E513" s="498"/>
      <c r="F513" s="457"/>
    </row>
    <row r="514" spans="1:6" ht="25.5">
      <c r="A514" s="74" t="s">
        <v>161</v>
      </c>
      <c r="B514" s="46"/>
      <c r="C514" s="76" t="s">
        <v>169</v>
      </c>
      <c r="D514" s="54" t="s">
        <v>155</v>
      </c>
      <c r="E514" s="55" t="s">
        <v>294</v>
      </c>
      <c r="F514" s="54" t="s">
        <v>156</v>
      </c>
    </row>
    <row r="515" spans="1:6" ht="51.75" customHeight="1">
      <c r="A515" s="56" t="s">
        <v>2</v>
      </c>
      <c r="B515" s="60" t="s">
        <v>288</v>
      </c>
      <c r="C515" s="176" t="s">
        <v>152</v>
      </c>
      <c r="D515" s="177">
        <v>15</v>
      </c>
      <c r="E515" s="562"/>
      <c r="F515" s="186">
        <f>(D515*E515)</f>
        <v>0</v>
      </c>
    </row>
    <row r="516" spans="1:6">
      <c r="A516" s="192"/>
      <c r="B516" s="17"/>
      <c r="C516" s="230"/>
      <c r="D516" s="201"/>
      <c r="E516" s="43"/>
      <c r="F516" s="264"/>
    </row>
    <row r="517" spans="1:6" ht="38.25" customHeight="1">
      <c r="A517" s="56" t="s">
        <v>4</v>
      </c>
      <c r="B517" s="60" t="s">
        <v>140</v>
      </c>
      <c r="C517" s="176" t="s">
        <v>153</v>
      </c>
      <c r="D517" s="177">
        <v>15</v>
      </c>
      <c r="E517" s="562"/>
      <c r="F517" s="186">
        <f>(D517*E517)</f>
        <v>0</v>
      </c>
    </row>
    <row r="518" spans="1:6">
      <c r="A518" s="192"/>
      <c r="B518" s="15"/>
      <c r="C518" s="230"/>
      <c r="D518" s="201"/>
      <c r="E518" s="43"/>
      <c r="F518" s="264"/>
    </row>
    <row r="519" spans="1:6" ht="25.5">
      <c r="A519" s="56" t="s">
        <v>5</v>
      </c>
      <c r="B519" s="60" t="s">
        <v>141</v>
      </c>
      <c r="C519" s="176" t="s">
        <v>153</v>
      </c>
      <c r="D519" s="197">
        <v>5</v>
      </c>
      <c r="E519" s="562"/>
      <c r="F519" s="186">
        <f>(D519*E519)</f>
        <v>0</v>
      </c>
    </row>
    <row r="520" spans="1:6">
      <c r="A520" s="192"/>
      <c r="B520" s="15"/>
      <c r="C520" s="230"/>
      <c r="D520" s="499"/>
      <c r="E520" s="43"/>
      <c r="F520" s="264"/>
    </row>
    <row r="521" spans="1:6" ht="106.5" customHeight="1">
      <c r="A521" s="56" t="s">
        <v>6</v>
      </c>
      <c r="B521" s="60" t="s">
        <v>230</v>
      </c>
      <c r="C521" s="176" t="s">
        <v>145</v>
      </c>
      <c r="D521" s="197">
        <v>1</v>
      </c>
      <c r="E521" s="561"/>
      <c r="F521" s="186">
        <f>(D521*E521)</f>
        <v>0</v>
      </c>
    </row>
    <row r="522" spans="1:6">
      <c r="A522" s="192"/>
      <c r="B522" s="15"/>
      <c r="C522" s="230"/>
      <c r="D522" s="499"/>
      <c r="E522" s="45"/>
      <c r="F522" s="264"/>
    </row>
    <row r="523" spans="1:6" ht="51">
      <c r="A523" s="56" t="s">
        <v>21</v>
      </c>
      <c r="B523" s="60" t="s">
        <v>231</v>
      </c>
      <c r="C523" s="176" t="s">
        <v>145</v>
      </c>
      <c r="D523" s="197">
        <v>1</v>
      </c>
      <c r="E523" s="561"/>
      <c r="F523" s="186">
        <f>(D523*E523)</f>
        <v>0</v>
      </c>
    </row>
    <row r="524" spans="1:6">
      <c r="A524" s="192"/>
      <c r="B524" s="15"/>
      <c r="C524" s="230"/>
      <c r="D524" s="499"/>
      <c r="E524" s="45"/>
      <c r="F524" s="264"/>
    </row>
    <row r="525" spans="1:6" ht="38.25">
      <c r="A525" s="56" t="s">
        <v>22</v>
      </c>
      <c r="B525" s="60" t="s">
        <v>232</v>
      </c>
      <c r="C525" s="176" t="s">
        <v>145</v>
      </c>
      <c r="D525" s="197">
        <v>1</v>
      </c>
      <c r="E525" s="561"/>
      <c r="F525" s="186">
        <f>(D525*E525)</f>
        <v>0</v>
      </c>
    </row>
    <row r="526" spans="1:6">
      <c r="A526" s="192"/>
      <c r="B526" s="15"/>
      <c r="C526" s="202"/>
      <c r="D526" s="202"/>
      <c r="E526" s="194"/>
      <c r="F526" s="265"/>
    </row>
    <row r="527" spans="1:6" ht="51">
      <c r="A527" s="56" t="s">
        <v>23</v>
      </c>
      <c r="B527" s="60" t="s">
        <v>142</v>
      </c>
      <c r="C527" s="176" t="s">
        <v>153</v>
      </c>
      <c r="D527" s="197">
        <v>60</v>
      </c>
      <c r="E527" s="561"/>
      <c r="F527" s="186">
        <f t="shared" ref="F527:F529" si="30">(D527*E527)</f>
        <v>0</v>
      </c>
    </row>
    <row r="528" spans="1:6">
      <c r="A528" s="479"/>
      <c r="B528" s="480"/>
      <c r="C528" s="500"/>
      <c r="D528" s="501"/>
      <c r="E528" s="502"/>
      <c r="F528" s="264"/>
    </row>
    <row r="529" spans="1:6" ht="25.5">
      <c r="A529" s="56" t="s">
        <v>24</v>
      </c>
      <c r="B529" s="60" t="s">
        <v>143</v>
      </c>
      <c r="C529" s="176" t="s">
        <v>154</v>
      </c>
      <c r="D529" s="177">
        <v>40</v>
      </c>
      <c r="E529" s="562"/>
      <c r="F529" s="186">
        <f t="shared" si="30"/>
        <v>0</v>
      </c>
    </row>
    <row r="530" spans="1:6" ht="15.75" thickBot="1">
      <c r="A530" s="192"/>
      <c r="B530" s="15"/>
      <c r="C530" s="230"/>
      <c r="D530" s="201"/>
      <c r="E530" s="43"/>
      <c r="F530" s="264"/>
    </row>
    <row r="531" spans="1:6" ht="15.75" thickBot="1">
      <c r="A531" s="149" t="s">
        <v>33</v>
      </c>
      <c r="B531" s="150" t="s">
        <v>325</v>
      </c>
      <c r="C531" s="249"/>
      <c r="D531" s="223"/>
      <c r="E531" s="147"/>
      <c r="F531" s="148">
        <f>SUM(F515:F530)</f>
        <v>0</v>
      </c>
    </row>
    <row r="532" spans="1:6">
      <c r="A532" s="6"/>
      <c r="B532" s="28"/>
      <c r="C532" s="250"/>
      <c r="D532" s="224"/>
      <c r="E532" s="42"/>
      <c r="F532" s="44"/>
    </row>
    <row r="533" spans="1:6">
      <c r="A533" s="4"/>
      <c r="B533" s="15"/>
      <c r="C533" s="230"/>
      <c r="D533" s="201"/>
      <c r="E533" s="43"/>
      <c r="F533" s="45"/>
    </row>
    <row r="534" spans="1:6">
      <c r="A534" s="593" t="s">
        <v>326</v>
      </c>
      <c r="B534" s="594"/>
      <c r="C534" s="594"/>
      <c r="D534" s="594"/>
      <c r="E534" s="594"/>
      <c r="F534" s="595"/>
    </row>
    <row r="535" spans="1:6">
      <c r="A535" s="514" t="s">
        <v>11</v>
      </c>
      <c r="B535" s="508" t="s">
        <v>124</v>
      </c>
      <c r="C535" s="509"/>
      <c r="D535" s="510"/>
      <c r="E535" s="511"/>
      <c r="F535" s="462">
        <f>F494</f>
        <v>0</v>
      </c>
    </row>
    <row r="536" spans="1:6">
      <c r="A536" s="514" t="s">
        <v>18</v>
      </c>
      <c r="B536" s="508" t="s">
        <v>135</v>
      </c>
      <c r="C536" s="509"/>
      <c r="D536" s="510"/>
      <c r="E536" s="511"/>
      <c r="F536" s="462">
        <f>F511</f>
        <v>0</v>
      </c>
    </row>
    <row r="537" spans="1:6">
      <c r="A537" s="514" t="s">
        <v>33</v>
      </c>
      <c r="B537" s="512" t="s">
        <v>139</v>
      </c>
      <c r="C537" s="509"/>
      <c r="D537" s="510"/>
      <c r="E537" s="513"/>
      <c r="F537" s="462">
        <f>F531</f>
        <v>0</v>
      </c>
    </row>
    <row r="538" spans="1:6" ht="15.75" thickBot="1">
      <c r="A538" s="304"/>
      <c r="B538" s="503"/>
      <c r="C538" s="504"/>
      <c r="D538" s="505"/>
      <c r="E538" s="506"/>
      <c r="F538" s="410"/>
    </row>
    <row r="539" spans="1:6" ht="16.5" thickBot="1">
      <c r="A539" s="686" t="s">
        <v>327</v>
      </c>
      <c r="B539" s="687"/>
      <c r="C539" s="687"/>
      <c r="D539" s="507"/>
      <c r="E539" s="688">
        <f>SUM(F535:F537)</f>
        <v>0</v>
      </c>
      <c r="F539" s="689"/>
    </row>
    <row r="540" spans="1:6">
      <c r="A540" s="4"/>
      <c r="B540" s="15"/>
      <c r="C540" s="230"/>
      <c r="D540" s="201"/>
      <c r="E540" s="43"/>
      <c r="F540" s="45"/>
    </row>
    <row r="541" spans="1:6" ht="39" customHeight="1">
      <c r="A541" s="4"/>
      <c r="B541" s="15"/>
      <c r="C541" s="230"/>
      <c r="D541" s="201"/>
      <c r="E541" s="43"/>
      <c r="F541" s="45"/>
    </row>
    <row r="542" spans="1:6" ht="15.75" thickBot="1">
      <c r="A542" s="3"/>
      <c r="B542" s="12"/>
      <c r="C542" s="232"/>
      <c r="D542" s="204"/>
      <c r="E542" s="34"/>
      <c r="F542" s="266"/>
    </row>
    <row r="543" spans="1:6" ht="69.75" customHeight="1" thickBot="1">
      <c r="A543" s="580" t="s">
        <v>349</v>
      </c>
      <c r="B543" s="581"/>
      <c r="C543" s="581"/>
      <c r="D543" s="581"/>
      <c r="E543" s="581"/>
      <c r="F543" s="582"/>
    </row>
    <row r="544" spans="1:6">
      <c r="A544" s="516"/>
      <c r="B544" s="517"/>
      <c r="C544" s="518"/>
      <c r="D544" s="519"/>
      <c r="E544" s="520"/>
      <c r="F544" s="521"/>
    </row>
    <row r="545" spans="1:6" ht="23.25" customHeight="1">
      <c r="A545" s="515" t="s">
        <v>2</v>
      </c>
      <c r="B545" s="154" t="s">
        <v>63</v>
      </c>
      <c r="C545" s="251"/>
      <c r="D545" s="225"/>
      <c r="E545" s="583">
        <f>E149</f>
        <v>0</v>
      </c>
      <c r="F545" s="584"/>
    </row>
    <row r="546" spans="1:6" ht="20.25" customHeight="1">
      <c r="A546" s="515" t="s">
        <v>4</v>
      </c>
      <c r="B546" s="154" t="s">
        <v>64</v>
      </c>
      <c r="C546" s="252"/>
      <c r="D546" s="225"/>
      <c r="E546" s="583">
        <f>E256</f>
        <v>0</v>
      </c>
      <c r="F546" s="584"/>
    </row>
    <row r="547" spans="1:6" ht="18.75" customHeight="1">
      <c r="A547" s="515" t="s">
        <v>5</v>
      </c>
      <c r="B547" s="155" t="s">
        <v>97</v>
      </c>
      <c r="C547" s="252"/>
      <c r="D547" s="225"/>
      <c r="E547" s="583">
        <f>E459</f>
        <v>0</v>
      </c>
      <c r="F547" s="584"/>
    </row>
    <row r="548" spans="1:6" ht="20.25" customHeight="1">
      <c r="A548" s="515" t="s">
        <v>6</v>
      </c>
      <c r="B548" s="155" t="s">
        <v>144</v>
      </c>
      <c r="C548" s="252"/>
      <c r="D548" s="225"/>
      <c r="E548" s="585">
        <f>E539</f>
        <v>0</v>
      </c>
      <c r="F548" s="586"/>
    </row>
    <row r="549" spans="1:6" ht="15.75" thickBot="1">
      <c r="A549" s="156"/>
      <c r="B549" s="157"/>
      <c r="C549" s="253"/>
      <c r="D549" s="226"/>
      <c r="E549" s="158"/>
      <c r="F549" s="278"/>
    </row>
    <row r="550" spans="1:6" ht="38.25" customHeight="1" thickBot="1">
      <c r="A550" s="692" t="s">
        <v>330</v>
      </c>
      <c r="B550" s="693"/>
      <c r="C550" s="693"/>
      <c r="D550" s="693"/>
      <c r="E550" s="575">
        <f>SUM(E545:F548)</f>
        <v>0</v>
      </c>
      <c r="F550" s="576"/>
    </row>
    <row r="551" spans="1:6" ht="22.5" customHeight="1" thickBot="1">
      <c r="A551" s="522"/>
      <c r="B551" s="523"/>
      <c r="C551" s="524"/>
      <c r="D551" s="525" t="s">
        <v>328</v>
      </c>
      <c r="E551" s="702">
        <f>E550*0.25</f>
        <v>0</v>
      </c>
      <c r="F551" s="703"/>
    </row>
    <row r="552" spans="1:6" ht="21" customHeight="1" thickBot="1">
      <c r="A552" s="704" t="s">
        <v>329</v>
      </c>
      <c r="B552" s="705"/>
      <c r="C552" s="705"/>
      <c r="D552" s="705"/>
      <c r="E552" s="706">
        <f>E550+E551</f>
        <v>0</v>
      </c>
      <c r="F552" s="707"/>
    </row>
    <row r="555" spans="1:6" ht="18">
      <c r="A555" s="696" t="s">
        <v>334</v>
      </c>
      <c r="B555" s="696"/>
      <c r="C555" s="696"/>
      <c r="D555" s="696"/>
      <c r="E555" s="696"/>
      <c r="F555" s="696"/>
    </row>
    <row r="556" spans="1:6">
      <c r="A556" s="697" t="s">
        <v>331</v>
      </c>
      <c r="B556" s="697"/>
      <c r="C556" s="697"/>
      <c r="D556" s="697"/>
      <c r="E556" s="697"/>
      <c r="F556" s="697"/>
    </row>
    <row r="557" spans="1:6" ht="24" customHeight="1">
      <c r="A557" s="697"/>
      <c r="B557" s="697"/>
      <c r="C557" s="697"/>
      <c r="D557" s="697"/>
      <c r="E557" s="697"/>
      <c r="F557" s="697"/>
    </row>
    <row r="558" spans="1:6" ht="32.25" customHeight="1">
      <c r="A558" s="697" t="s">
        <v>332</v>
      </c>
      <c r="B558" s="697"/>
      <c r="C558" s="697"/>
      <c r="D558" s="697"/>
      <c r="E558" s="697"/>
      <c r="F558" s="697"/>
    </row>
    <row r="559" spans="1:6" ht="16.5" thickBot="1">
      <c r="A559" s="528"/>
      <c r="B559" s="528"/>
      <c r="C559" s="529"/>
      <c r="D559" s="529"/>
      <c r="E559" s="528"/>
      <c r="F559" s="530"/>
    </row>
    <row r="560" spans="1:6" ht="31.5" customHeight="1" thickBot="1">
      <c r="A560" s="698" t="s">
        <v>333</v>
      </c>
      <c r="B560" s="698"/>
      <c r="C560" s="698"/>
      <c r="D560" s="698"/>
      <c r="E560" s="565"/>
      <c r="F560" s="530"/>
    </row>
  </sheetData>
  <sheetProtection password="CC3D" sheet="1" objects="1" scenarios="1"/>
  <mergeCells count="189">
    <mergeCell ref="A555:F555"/>
    <mergeCell ref="A556:F557"/>
    <mergeCell ref="A558:F558"/>
    <mergeCell ref="A560:D560"/>
    <mergeCell ref="E424:E426"/>
    <mergeCell ref="F424:F426"/>
    <mergeCell ref="D424:D426"/>
    <mergeCell ref="C424:C426"/>
    <mergeCell ref="E551:F551"/>
    <mergeCell ref="A552:D552"/>
    <mergeCell ref="E552:F552"/>
    <mergeCell ref="A463:F463"/>
    <mergeCell ref="A467:A470"/>
    <mergeCell ref="A310:A311"/>
    <mergeCell ref="B420:D420"/>
    <mergeCell ref="E420:F420"/>
    <mergeCell ref="E431:F431"/>
    <mergeCell ref="B437:C437"/>
    <mergeCell ref="A539:C539"/>
    <mergeCell ref="E539:F539"/>
    <mergeCell ref="E459:F459"/>
    <mergeCell ref="A550:D550"/>
    <mergeCell ref="C321:C322"/>
    <mergeCell ref="A321:A322"/>
    <mergeCell ref="D321:D322"/>
    <mergeCell ref="E321:E322"/>
    <mergeCell ref="F321:F322"/>
    <mergeCell ref="A318:A319"/>
    <mergeCell ref="C318:C319"/>
    <mergeCell ref="D318:D319"/>
    <mergeCell ref="E318:E319"/>
    <mergeCell ref="F318:F319"/>
    <mergeCell ref="A327:A328"/>
    <mergeCell ref="C327:C328"/>
    <mergeCell ref="D327:D328"/>
    <mergeCell ref="E327:E328"/>
    <mergeCell ref="F327:F328"/>
    <mergeCell ref="A269:A270"/>
    <mergeCell ref="A272:A273"/>
    <mergeCell ref="C272:C273"/>
    <mergeCell ref="D272:D273"/>
    <mergeCell ref="E272:E273"/>
    <mergeCell ref="F272:F273"/>
    <mergeCell ref="B131:E131"/>
    <mergeCell ref="A149:D149"/>
    <mergeCell ref="E149:F149"/>
    <mergeCell ref="B194:D194"/>
    <mergeCell ref="A198:A201"/>
    <mergeCell ref="B211:D211"/>
    <mergeCell ref="B173:F173"/>
    <mergeCell ref="A208:C208"/>
    <mergeCell ref="C234:C235"/>
    <mergeCell ref="D234:D235"/>
    <mergeCell ref="E234:E235"/>
    <mergeCell ref="F234:F235"/>
    <mergeCell ref="A178:A179"/>
    <mergeCell ref="C178:C179"/>
    <mergeCell ref="D178:D179"/>
    <mergeCell ref="E178:E179"/>
    <mergeCell ref="F178:F179"/>
    <mergeCell ref="C175:C176"/>
    <mergeCell ref="C292:C293"/>
    <mergeCell ref="A292:A293"/>
    <mergeCell ref="D292:D293"/>
    <mergeCell ref="E292:E293"/>
    <mergeCell ref="F292:F293"/>
    <mergeCell ref="C306:C307"/>
    <mergeCell ref="D306:D307"/>
    <mergeCell ref="E306:E307"/>
    <mergeCell ref="F306:F307"/>
    <mergeCell ref="A305:A307"/>
    <mergeCell ref="C275:C276"/>
    <mergeCell ref="D275:D276"/>
    <mergeCell ref="E275:E276"/>
    <mergeCell ref="F275:F276"/>
    <mergeCell ref="C281:C282"/>
    <mergeCell ref="D281:D282"/>
    <mergeCell ref="E281:E282"/>
    <mergeCell ref="F281:F282"/>
    <mergeCell ref="C278:C279"/>
    <mergeCell ref="D278:D279"/>
    <mergeCell ref="E278:E279"/>
    <mergeCell ref="F278:F279"/>
    <mergeCell ref="A79:F79"/>
    <mergeCell ref="A63:F63"/>
    <mergeCell ref="A64:F64"/>
    <mergeCell ref="A126:F126"/>
    <mergeCell ref="A156:F156"/>
    <mergeCell ref="A14:F14"/>
    <mergeCell ref="B41:F41"/>
    <mergeCell ref="A104:F104"/>
    <mergeCell ref="B115:F115"/>
    <mergeCell ref="A153:F153"/>
    <mergeCell ref="A107:F107"/>
    <mergeCell ref="A116:F116"/>
    <mergeCell ref="A117:F117"/>
    <mergeCell ref="A118:F118"/>
    <mergeCell ref="A119:F119"/>
    <mergeCell ref="A125:F125"/>
    <mergeCell ref="A97:F97"/>
    <mergeCell ref="A98:F98"/>
    <mergeCell ref="A42:F42"/>
    <mergeCell ref="A43:F43"/>
    <mergeCell ref="A44:F44"/>
    <mergeCell ref="A45:F45"/>
    <mergeCell ref="A62:F62"/>
    <mergeCell ref="D175:D176"/>
    <mergeCell ref="E175:E176"/>
    <mergeCell ref="F175:F176"/>
    <mergeCell ref="A251:F251"/>
    <mergeCell ref="A256:B256"/>
    <mergeCell ref="A261:F261"/>
    <mergeCell ref="F237:F238"/>
    <mergeCell ref="E237:E238"/>
    <mergeCell ref="D237:D238"/>
    <mergeCell ref="C237:C238"/>
    <mergeCell ref="F240:F241"/>
    <mergeCell ref="E240:E241"/>
    <mergeCell ref="D240:D241"/>
    <mergeCell ref="C240:C241"/>
    <mergeCell ref="C324:C325"/>
    <mergeCell ref="D324:D325"/>
    <mergeCell ref="E324:E325"/>
    <mergeCell ref="F324:F325"/>
    <mergeCell ref="A324:A325"/>
    <mergeCell ref="A333:A334"/>
    <mergeCell ref="C333:C334"/>
    <mergeCell ref="D333:D334"/>
    <mergeCell ref="E333:E334"/>
    <mergeCell ref="F333:F334"/>
    <mergeCell ref="A330:A331"/>
    <mergeCell ref="C330:C331"/>
    <mergeCell ref="D330:D331"/>
    <mergeCell ref="E330:E331"/>
    <mergeCell ref="F330:F331"/>
    <mergeCell ref="A339:A340"/>
    <mergeCell ref="C339:C340"/>
    <mergeCell ref="D339:D340"/>
    <mergeCell ref="E339:E340"/>
    <mergeCell ref="F339:F340"/>
    <mergeCell ref="A336:A337"/>
    <mergeCell ref="C336:C337"/>
    <mergeCell ref="D336:D337"/>
    <mergeCell ref="E336:E337"/>
    <mergeCell ref="F336:F337"/>
    <mergeCell ref="A358:A361"/>
    <mergeCell ref="C345:C346"/>
    <mergeCell ref="A345:A346"/>
    <mergeCell ref="D345:D346"/>
    <mergeCell ref="E345:E346"/>
    <mergeCell ref="F345:F346"/>
    <mergeCell ref="A342:A343"/>
    <mergeCell ref="C342:C343"/>
    <mergeCell ref="D342:D343"/>
    <mergeCell ref="E342:E343"/>
    <mergeCell ref="F342:F343"/>
    <mergeCell ref="A398:A400"/>
    <mergeCell ref="A424:A426"/>
    <mergeCell ref="A367:A370"/>
    <mergeCell ref="A372:A375"/>
    <mergeCell ref="A381:A383"/>
    <mergeCell ref="A393:A394"/>
    <mergeCell ref="C393:C394"/>
    <mergeCell ref="D393:D394"/>
    <mergeCell ref="E393:E394"/>
    <mergeCell ref="F393:F394"/>
    <mergeCell ref="A4:E4"/>
    <mergeCell ref="A5:E5"/>
    <mergeCell ref="A2:B2"/>
    <mergeCell ref="A10:F10"/>
    <mergeCell ref="A9:F9"/>
    <mergeCell ref="E550:F550"/>
    <mergeCell ref="A12:F12"/>
    <mergeCell ref="A543:F543"/>
    <mergeCell ref="E545:F545"/>
    <mergeCell ref="E546:F546"/>
    <mergeCell ref="E547:F547"/>
    <mergeCell ref="E548:F548"/>
    <mergeCell ref="D508:D509"/>
    <mergeCell ref="E508:E509"/>
    <mergeCell ref="F508:F509"/>
    <mergeCell ref="A534:F534"/>
    <mergeCell ref="A472:A474"/>
    <mergeCell ref="A476:A478"/>
    <mergeCell ref="A498:A500"/>
    <mergeCell ref="A508:A509"/>
    <mergeCell ref="C508:C509"/>
    <mergeCell ref="A452:F452"/>
    <mergeCell ref="E256:F256"/>
  </mergeCells>
  <pageMargins left="0.25" right="0.25" top="0.75" bottom="0.75" header="0.3" footer="0.3"/>
  <pageSetup paperSize="9" orientation="landscape" r:id="rId1"/>
  <headerFooter>
    <oddHeader>&amp;CTROŠKOVNIK Rekonstrukcija kotlovnice i kotla na biomasu u OŠ „Dr. Franje Tuđmana“ Lički Osik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troškovnik-kotlovnica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Gospić</dc:creator>
  <cp:lastModifiedBy>Korisnik</cp:lastModifiedBy>
  <cp:lastPrinted>2019-01-31T16:43:59Z</cp:lastPrinted>
  <dcterms:created xsi:type="dcterms:W3CDTF">2019-01-30T10:25:18Z</dcterms:created>
  <dcterms:modified xsi:type="dcterms:W3CDTF">2019-05-23T12:37:34Z</dcterms:modified>
</cp:coreProperties>
</file>