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14655" yWindow="-15" windowWidth="14235" windowHeight="12105"/>
  </bookViews>
  <sheets>
    <sheet name="troškovnik škola Lički Osik" sheetId="6" r:id="rId1"/>
  </sheets>
  <definedNames>
    <definedName name="_xlnm.Print_Area" localSheetId="0">'troškovnik škola Lički Osik'!$A$11:$F$548</definedName>
  </definedNames>
  <calcPr calcId="124519"/>
</workbook>
</file>

<file path=xl/calcChain.xml><?xml version="1.0" encoding="utf-8"?>
<calcChain xmlns="http://schemas.openxmlformats.org/spreadsheetml/2006/main">
  <c r="F30" i="6"/>
  <c r="A508" l="1"/>
  <c r="A506"/>
  <c r="A504"/>
  <c r="A494"/>
  <c r="A495"/>
  <c r="F482"/>
  <c r="F484"/>
  <c r="F486"/>
  <c r="F478"/>
  <c r="F480"/>
  <c r="F466"/>
  <c r="F468"/>
  <c r="F470"/>
  <c r="F472"/>
  <c r="F474"/>
  <c r="F476"/>
  <c r="F464"/>
  <c r="F457"/>
  <c r="F454"/>
  <c r="F451"/>
  <c r="F449"/>
  <c r="F447"/>
  <c r="F445"/>
  <c r="F442"/>
  <c r="F439"/>
  <c r="F436"/>
  <c r="F433"/>
  <c r="F430"/>
  <c r="F427"/>
  <c r="F424"/>
  <c r="F422"/>
  <c r="F419"/>
  <c r="A272"/>
  <c r="A271"/>
  <c r="A230"/>
  <c r="A229"/>
  <c r="A228"/>
  <c r="F203"/>
  <c r="F159"/>
  <c r="F123"/>
  <c r="F84"/>
  <c r="F67"/>
  <c r="E488" l="1"/>
  <c r="E495" s="1"/>
  <c r="F299"/>
  <c r="F265"/>
  <c r="F255"/>
  <c r="F217"/>
  <c r="F210"/>
  <c r="F201"/>
  <c r="F199"/>
  <c r="F197"/>
  <c r="F173"/>
  <c r="F140"/>
  <c r="F138"/>
  <c r="F136"/>
  <c r="F113"/>
  <c r="F87"/>
  <c r="F70"/>
  <c r="F65"/>
  <c r="F50"/>
  <c r="F48"/>
  <c r="F46"/>
  <c r="F44"/>
  <c r="F142" l="1"/>
  <c r="F149" s="1"/>
  <c r="F338"/>
  <c r="F400"/>
  <c r="F410"/>
  <c r="F408"/>
  <c r="F406"/>
  <c r="F404"/>
  <c r="F396"/>
  <c r="F392"/>
  <c r="F388"/>
  <c r="F384"/>
  <c r="F380"/>
  <c r="F376"/>
  <c r="F372"/>
  <c r="F362"/>
  <c r="F358"/>
  <c r="F356"/>
  <c r="F354"/>
  <c r="F350"/>
  <c r="F348"/>
  <c r="F346"/>
  <c r="F344"/>
  <c r="F342"/>
  <c r="F333"/>
  <c r="F331"/>
  <c r="F329"/>
  <c r="F327"/>
  <c r="F325"/>
  <c r="F323"/>
  <c r="F321"/>
  <c r="F319"/>
  <c r="F315"/>
  <c r="F313"/>
  <c r="F311"/>
  <c r="F309"/>
  <c r="F307"/>
  <c r="F305"/>
  <c r="F303"/>
  <c r="F301"/>
  <c r="F297"/>
  <c r="F295"/>
  <c r="F293"/>
  <c r="F290"/>
  <c r="F287"/>
  <c r="F284"/>
  <c r="F262"/>
  <c r="F260"/>
  <c r="F252"/>
  <c r="F250"/>
  <c r="F245"/>
  <c r="F243"/>
  <c r="F213"/>
  <c r="F208"/>
  <c r="F207"/>
  <c r="F181"/>
  <c r="F180"/>
  <c r="F179"/>
  <c r="F164"/>
  <c r="E229" s="1"/>
  <c r="F121"/>
  <c r="F120"/>
  <c r="F81"/>
  <c r="F79"/>
  <c r="F73"/>
  <c r="F42"/>
  <c r="F41"/>
  <c r="F40"/>
  <c r="F39"/>
  <c r="F38"/>
  <c r="F28"/>
  <c r="F27"/>
  <c r="F24"/>
  <c r="F23"/>
  <c r="F22"/>
  <c r="F33" l="1"/>
  <c r="E412"/>
  <c r="E506" s="1"/>
  <c r="E364"/>
  <c r="E504" s="1"/>
  <c r="E267"/>
  <c r="E272" s="1"/>
  <c r="F183"/>
  <c r="E222" s="1"/>
  <c r="F90"/>
  <c r="F147" s="1"/>
  <c r="F52"/>
  <c r="F146" s="1"/>
  <c r="F460"/>
  <c r="E494" s="1"/>
  <c r="E497" s="1"/>
  <c r="E508" s="1"/>
  <c r="E510" l="1"/>
  <c r="E532" s="1"/>
  <c r="F145"/>
  <c r="F125" l="1"/>
  <c r="F215"/>
  <c r="F214"/>
  <c r="F219" l="1"/>
  <c r="E223" s="1"/>
  <c r="E224" s="1"/>
  <c r="E230" s="1"/>
  <c r="F148"/>
  <c r="D150"/>
  <c r="E228" s="1"/>
  <c r="E231" l="1"/>
  <c r="E271" s="1"/>
  <c r="E273" s="1"/>
  <c r="E530" s="1"/>
  <c r="E535" l="1"/>
  <c r="E536" s="1"/>
  <c r="E537" s="1"/>
</calcChain>
</file>

<file path=xl/sharedStrings.xml><?xml version="1.0" encoding="utf-8"?>
<sst xmlns="http://schemas.openxmlformats.org/spreadsheetml/2006/main" count="654" uniqueCount="351">
  <si>
    <t>GRAĐEVINA:</t>
  </si>
  <si>
    <t>OPĆI UVJETI</t>
  </si>
  <si>
    <t>1.</t>
  </si>
  <si>
    <t>m2</t>
  </si>
  <si>
    <t>2.</t>
  </si>
  <si>
    <t>3.</t>
  </si>
  <si>
    <t>4.</t>
  </si>
  <si>
    <t>5.</t>
  </si>
  <si>
    <t>6.</t>
  </si>
  <si>
    <t>7.</t>
  </si>
  <si>
    <t>8.</t>
  </si>
  <si>
    <t>kom</t>
  </si>
  <si>
    <t>m'</t>
  </si>
  <si>
    <t>a.</t>
  </si>
  <si>
    <t>b.</t>
  </si>
  <si>
    <t>- VKV radnik  VIII grupe</t>
  </si>
  <si>
    <t>UKUPNO:</t>
  </si>
  <si>
    <t>c.</t>
  </si>
  <si>
    <t>d.</t>
  </si>
  <si>
    <t>demontaža i odvoz - 30%</t>
  </si>
  <si>
    <t>dovoz i montaža - 70%</t>
  </si>
  <si>
    <t xml:space="preserve">U jediničnu cijenu radova potrebno je obračunati:
- sve pripremne i završne radove,
- sav rad i materijal potreban za izvođenje pojedine stavke opisa,
- ispiranje i kvašenje površine zida,
- sav otežani rad na izvedbi profilacije,
- zaštita izvedenog dijela obrade pročelja,
- sav potrebni horizontalni i vertikalni transport, kao i transport do gradilišta,
- primjena svih mjera zaštite na radu,
- sve društvene obaveze.
</t>
  </si>
  <si>
    <t>DEMONTAŽA POSTOJEĆE LIMARIJE</t>
  </si>
  <si>
    <t>dvorišna strana</t>
  </si>
  <si>
    <t>m3</t>
  </si>
  <si>
    <t>nosači antena i instalacija</t>
  </si>
  <si>
    <t>MW d=16 cm</t>
  </si>
  <si>
    <t>gips kartonska obloga + završna obrada</t>
  </si>
  <si>
    <t>MW d=2-5 cm</t>
  </si>
  <si>
    <t>vanjska jedinica klime</t>
  </si>
  <si>
    <t xml:space="preserve">prednja straga - glavni ulaz </t>
  </si>
  <si>
    <t>ulaz kod kotlovnice</t>
  </si>
  <si>
    <t>opšavi r.š.  30-60 cm</t>
  </si>
  <si>
    <t>Ručno, djelomično skidanje dijela pokrova od limenih ploča na kosom krovu zbog ugradnje novog žljeba. Rad izvoditi posebno pažljivo uz istovremeno zaštićivanje potkrovlja plastičnim PE folijama međusobno učvršćenim letvicama na novu krovnu konstrukciju - zaštita donjih prostora od kiše u tijeku radova - konstantno do završetka radova na krovu, što je uključeno u cijenu stavke. Stavkom obuhvaćen i sav vertikalni i horizontalni transport na deponiju. Obračun po m2 kose projekcije.</t>
  </si>
  <si>
    <t>Polaganje perforirane drenažne cijevi  Ø110 mm ovijene geotekstilom min. 300 gr/m2 na isplaniranu podlogu. Na drenažnu cijev drenažni sloj čistog pranog šljunka 16-32 mm, visine 30-50 cm ili min 0,25m3/m'- kompletno umotan u geotekstil. Ostatak iskopanog rova ispuniti zbijenim šljunkovitim materijalom ili min 0,30 m3/m' šir. do 100 cm - priprema podloge za betonske stepenice i staze. U svemu prema detalju hidroizolacije/drenaže. Obračun po m'.</t>
  </si>
  <si>
    <t xml:space="preserve">Iskop zemlje oko oboda objekta u širini 60-80 cm , dubine 80 - 100 cm prateći postojeći teren, do razine ispod poda objekta - postojeće horizontalne hidroizolacije, odnosno koliko je potrebno za popravak postojeće hidroizolacije temelja i temeljnih zidova objekta - određuje nadzorni inženjer. Odbacivanje zemlje na stranu (do 10 m) deponiranje na gradilištu za daljnju primjenu - razastiranje i planiranje ( ili odvoz viška zemlje na završetku radova). 
</t>
  </si>
  <si>
    <t>Izrada i popravak postojeće hidroizolacije temeljnih zidova, a nakon rušenja postojeće žbuke sokla, rušenja postojećih betonskih staza-pasica stepenica oko objekta i izvedenog iskopa oko objekta. Nakon oslobađanja postojeće hidroizolacije istu je potrebno dobro očistiti, otprašiti i osušiti. Stavkom je obuhvaćen popravak postojeće hidroizolacije na bazi bitumena i sljedeći slojevi :</t>
  </si>
  <si>
    <t>- hidroizolacija</t>
  </si>
  <si>
    <t>Utovar i odvoz te adekvatno zbrinjavanje sortiranog građevinskog otpada, materijala od rušenja uključivo i završno čišćenje gradilišta od ostatka materijala nakon izvođenja radova opisanih kroz ovaj troškovnik mjera. Ukalkulirati prevoz na udaljenost do 20 km, istovar izvrtanjem i planiranjem na gradskoj planirki. Plaćanje svih pristojbi uključeno u jediničnu cijenu. Obračun po kompletu</t>
  </si>
  <si>
    <t>Radi prohodnosti toplinsku izolaciju zaštititi daščanim podom debljine 24 mm ili OSB pločama koje se postavljaju na drveni roštilj. Drvenu građu zaštititi fugicidnim premazom. Obračun po m2.</t>
  </si>
  <si>
    <t>drveni roštilj i daščani pod</t>
  </si>
  <si>
    <t>Popravak oštećenih dijelova zida i sokla nastalih otpadanjem žbuke. Prije samog pristupanja žbukanju, površinu zida potrebno je dobro navlažiti ili premazati adekvatnnim premazom ( SN veza ) u dogovoru sa nadzornim inženjerom. Prilikom izvođenja obnovljene dijelove pročelja prilagoditi izvornom obliku. Količina radova je procijenjena. Obračun po m2 sanirane površine</t>
  </si>
  <si>
    <t>ETICS FASADNI SUSTAV</t>
  </si>
  <si>
    <t xml:space="preserve">ETICS sustav se sastoji od sljedećih elemenata:
- priprema podloge - osnovni kontakt premaz
- polimercementni mort za lijepljenje
- toplinsko-izolacijske dvoslojne tvrde ploče od MW debljine 16 cm 
- PVC sa staklenom mrežicom 10x15 za mehaničku zaštitu svih kuteva
- pričvrsni vijci, sidra i kutni profili, rubni profili
</t>
  </si>
  <si>
    <t>- XPS sa završnim slojevima</t>
  </si>
  <si>
    <t>Obavezna postava termoizolacije debljine 2-5 cm na špalete postojećih otvora i ispod klupčica - način obračuna špaleta određen u općim uvjetima. Kompletni rad, materijal i zaštita svih elemenata. Obračun po m2 stvarno izvedenih količina</t>
  </si>
  <si>
    <t xml:space="preserve"> Ø 1,20m dubine 1,20m</t>
  </si>
  <si>
    <t>Na toplinsku izolaciju postaviti gips kartonsku stropnu oblogu sa svim potrebnim profilima i podkonstrukcijom, distancerima, vodootpornim gips pločama 1x12,5 mm, uključivo završno gletanje.</t>
  </si>
  <si>
    <t>vodootporna GK ploča + završna obrada</t>
  </si>
  <si>
    <t>OŠ Dr. Franje Tuđmana</t>
  </si>
  <si>
    <t>Riječka 2, Lički Osik</t>
  </si>
  <si>
    <t xml:space="preserve">Prije izrade obavezno provjeriti dimenzije na licu mjesta. Stavkom obuhvaćeno: izrada, dobava i ugradnja. Sve izvesti do potpune funkcionalnosti. Obračun po komadu gotove i ugrađene stavke. </t>
  </si>
  <si>
    <t>fiksna prozirna stijena stubišta - 155/300 cm</t>
  </si>
  <si>
    <t>Ličenje željeznih rešetki, metalnih vrata potkrovlja dvorane i pomoćnih fasadnih lojtri za penjanje na krov uljenom lak bojom za metal. Jediničnom cijenom obuhvatiti:
- stabilizacija podloge s eventualnim ostacima oksida odgovarajućim premazom,
- dvostruki premaz lak bojom za vanjske radove. Obračun po kom</t>
  </si>
  <si>
    <t>U svemu prema detalju hidroizolacije i tehničkim uvjetima proizvođača, a prema prethodnom pregledu i upisu nadzornog inženjera u građevinski dnevnik. Izolaciju obavezno postaviti i na dodiru fasadnih ploha sa balkonom i terasom prvog kata.
Obračun po m2.</t>
  </si>
  <si>
    <t>Prije zatvaranja sanduka dašćanom oplatom obavezno na krovni nadozid postaviti dvoslojne ploče od mineralne vune debljine 16 cm (obračunato u fasaderskim radovima). Završni pokrov je limom koji se podvlači ispod postojećih krovnih ploča (obračunato u limarskim radovima).</t>
  </si>
  <si>
    <t>drvena konstrukcija</t>
  </si>
  <si>
    <t>daščana oplata</t>
  </si>
  <si>
    <t>hidroizolacija</t>
  </si>
  <si>
    <t>penjalica za krov</t>
  </si>
  <si>
    <t>e.</t>
  </si>
  <si>
    <t>rešetke</t>
  </si>
  <si>
    <t>rasvjetna tijela</t>
  </si>
  <si>
    <t>limeni opšav terasa r.š. 40 cm</t>
  </si>
  <si>
    <t>limeni opšav zabata r.š. 55 cm</t>
  </si>
  <si>
    <t>limeni opšav žljeba r.š. 90 cm</t>
  </si>
  <si>
    <t>Popravak postojećih dimnjaka van linije krova po procjeni i količini prema nalogu n.inženjera. Izvoditi samo one dimnjake koji su u lošem stanju. U cijeni je uključen i sav vertikalni i horizontalni transport do gradilišne deponije. Obračun komplet odrađenih radova.</t>
  </si>
  <si>
    <t>razvijena širina 50 cm</t>
  </si>
  <si>
    <t>razvijena širina 28 cm</t>
  </si>
  <si>
    <t>Ručno obijanje stare trošne i dotrajale žbuke sa pročelja debljine 2,5-4 cm. Rad izvoditi s posebnom pažnjom. Nakon obijanja žbuke sve površine zidova očistiti čeličnim četkama. Potom cijelu površinu otprašiti i isprati vodom pod pritiskom. Uključivo prenos i odlaganje na gradilišnu deponiju šute. Obračun izvedenog rada po ortogonalnoj projekciji pročelja ne računajući površine otvora. Količina je procijenjena. Obračun po m2 stvarno obijene površine.</t>
  </si>
  <si>
    <t>A./</t>
  </si>
  <si>
    <t>B./</t>
  </si>
  <si>
    <t xml:space="preserve">ARHITEKTONSKO-GRAĐEVINSKI RADOVI </t>
  </si>
  <si>
    <t>A.</t>
  </si>
  <si>
    <t>ARHITEKTONSKO-GRAĐEVINSKI RADOVI</t>
  </si>
  <si>
    <t>KROV</t>
  </si>
  <si>
    <t>FASADA</t>
  </si>
  <si>
    <t>I.</t>
  </si>
  <si>
    <t>SKELA I PRIPREMNI RADOVI</t>
  </si>
  <si>
    <t>DEMONTAŽE, POPRAVCI I RUŠENJA</t>
  </si>
  <si>
    <t>HIDROIZOLATERSKI RADOVI</t>
  </si>
  <si>
    <t>MJERA 2 - STROP PREMA NEGRIJANOM</t>
  </si>
  <si>
    <t>TOPLINSKA IZOLACIJA</t>
  </si>
  <si>
    <t xml:space="preserve">FASADERSKI RADOVI </t>
  </si>
  <si>
    <t>II.</t>
  </si>
  <si>
    <t>TESARSKI RADOVI - OPĆI UVJETI</t>
  </si>
  <si>
    <t>LIMARSKI RADOVI</t>
  </si>
  <si>
    <t xml:space="preserve"> OPĆI UVJETI</t>
  </si>
  <si>
    <t>LIČILAČKI RADOVI</t>
  </si>
  <si>
    <t>MJERA 1 - VANJSKA OVOJNICA (fasada, krov, prozirni el. pročelja)</t>
  </si>
  <si>
    <t>PROZIRNI EL. PROČELJA - FASADNA BRAVARIJA</t>
  </si>
  <si>
    <t xml:space="preserve">Demontaža i ponovna montaža (nakon uređenja fasade) postojećih odzračnika, ventilacija, i sl. U stavku uključiti nove nosače koji moraju biti duži (duži vijci, spojevi i dr.) radi postavljene toplinske izolacije te ponovna uspostava sistema. U cijenu stavke je potrebno uključiti sve potrebno do potpune funkcionalnosti kao i utovar i prijenos do privremene deponije. Obračun po kompletu odrađenih radova </t>
  </si>
  <si>
    <t xml:space="preserve">Ponovna izrada betonskih staza širine do 1 m oko objekta nakon popravaka postojeće hidroizolacije temeljnih zidova i završetka izrade drenažnih slojeva. Ručna ugradnja - gotov beton C16/20-XF1-S2-Dmax16, završni sloj u padu od objekta min 1,5-2%  i zaglađen. </t>
  </si>
  <si>
    <t>Napomena: izolacija podnožja (sokla) XPS-om debljine 14 cm u zoni vlaženja  obračunata je u hidroizolaterskim radovima.</t>
  </si>
  <si>
    <t>Prilagodba i obrada otvora postojećih vrata tavanskog prostora zbog ugradnje slojeva toplinske izolacije na pod tavana. U cijenu uključena  dobava te sav rad i materijal. Obračun po kompletu obrađenih otvora.</t>
  </si>
  <si>
    <t>Sustav za zaštitu od udara munje</t>
  </si>
  <si>
    <t>Količina</t>
  </si>
  <si>
    <t>1.1.</t>
  </si>
  <si>
    <t>m</t>
  </si>
  <si>
    <t>1.17.</t>
  </si>
  <si>
    <t>1.18.</t>
  </si>
  <si>
    <t>1.19.</t>
  </si>
  <si>
    <t>1.20.</t>
  </si>
  <si>
    <t>1.21.</t>
  </si>
  <si>
    <t>1.22.</t>
  </si>
  <si>
    <t>Nosać prihvatne hvataljke fi 16mm za kosi krov</t>
  </si>
  <si>
    <t>Obujmice za odvod kišnice fi 120mm, pocinčani obojeni</t>
  </si>
  <si>
    <t>Sitni montažni pribor i materijal</t>
  </si>
  <si>
    <t>2.1.</t>
  </si>
  <si>
    <t>2.2.</t>
  </si>
  <si>
    <t>2.3.</t>
  </si>
  <si>
    <t>2.4.</t>
  </si>
  <si>
    <t>2.5.</t>
  </si>
  <si>
    <t>2.6.</t>
  </si>
  <si>
    <t>2.7.</t>
  </si>
  <si>
    <t>2.8.</t>
  </si>
  <si>
    <t>3.1.</t>
  </si>
  <si>
    <t>4.1.</t>
  </si>
  <si>
    <t>4.2.</t>
  </si>
  <si>
    <t>4.3.</t>
  </si>
  <si>
    <t>Obujmice cjevne 15-17mm</t>
  </si>
  <si>
    <t>4.4.</t>
  </si>
  <si>
    <t>Obujmice cjevne 24-27mm</t>
  </si>
  <si>
    <t>4.5.</t>
  </si>
  <si>
    <t>Obujmice cjevne 40-42mm</t>
  </si>
  <si>
    <t>5.1.</t>
  </si>
  <si>
    <t>Mjerenje otpora uzemljenja te izrada revizijske knjige instalacije za zaštitu od udara munje s pripadajućim atestima o izvršenom ispitivanju</t>
  </si>
  <si>
    <t>5.2.</t>
  </si>
  <si>
    <t>Mjerenje i kontrola izjednačenja potencijala</t>
  </si>
  <si>
    <t>5.3.</t>
  </si>
  <si>
    <t>Mjerenje otpora petlje radi nulovanja</t>
  </si>
  <si>
    <t>6.1.</t>
  </si>
  <si>
    <t>kom.</t>
  </si>
  <si>
    <t xml:space="preserve">Demontaža postoječih rasvjetnih svjetiljki, odvoz materijala na lokaciju reciklažnog dvorišta </t>
  </si>
  <si>
    <t>kpl</t>
  </si>
  <si>
    <t>Provjera i pregled  električne instalacije , komplet</t>
  </si>
  <si>
    <t xml:space="preserve">Sustav za dojavu požara </t>
  </si>
  <si>
    <t>pauš.</t>
  </si>
  <si>
    <t>Montaža adresabilne vatrodojavne centrale_x000D_
Montaža adresabilne vatrodojavne centrale na zid s vijcima i tiplama s uvlačenjem kabela;_x000D_
Montaža i spajanje akumulatora za vatrodojavnu centralu;
Spajanje adresabilne vatrodojavne centrale;_x000D_
Skidanje izolacije s kabela i izvođenje ožičenja unutar vatrodojavne centrale</t>
  </si>
  <si>
    <t>Montaža podnožja i spajanje podnožja vatrodojavnog detektora na liniju</t>
  </si>
  <si>
    <t>Montaža javljača požara na podnožje i adresiranje detektora</t>
  </si>
  <si>
    <t>Montaža i spajanje ručnog javljača požara i adresiranje</t>
  </si>
  <si>
    <t>Montaža i spajanje sirene sa bljeskalicom</t>
  </si>
  <si>
    <t>Programiranje adresabilne vatrodojavne centrale_x000D_
- po jednom detektoru, javljaču, sireni ili modulu</t>
  </si>
  <si>
    <t>Dobava potrebnih oznaka i označavanje svih elemenata vatrodojavnog sustava prema blok shemi</t>
  </si>
  <si>
    <t>Izrada protupožarnog brtvljenja_x000D_
- na probojima između požarnih sektora sa atestiranim negorivim materijalima odgovarajuće klase vatrootpornosti i označavanje mjesta protupožarnog brtvljenja</t>
  </si>
  <si>
    <t>Prvo ispitivanje sustava od strane ovlaštene tvrtke_x000D_
- cijena izražena po pojedinoj ispitnoj točki_x000D_
- uključuje izdavanje uvjerenja</t>
  </si>
  <si>
    <t>Bušenje proboja Ø 24 mm kroz abetonske zidove debljine do 300 mm</t>
  </si>
  <si>
    <t>Ugradnja PSTN pozivnika i spajanje na liniju te programiranje dojave</t>
  </si>
  <si>
    <t>Polaganje vatrodojavnog kabela pretežno stropom, uključivo s dobavom i montažom kanalica i ostalog potrebnog instalacijskog materijala</t>
  </si>
  <si>
    <t>Rekapitulacija elektro radova sveukupna</t>
  </si>
  <si>
    <t>Rasvjeta</t>
  </si>
  <si>
    <t xml:space="preserve">B. </t>
  </si>
  <si>
    <t>ELEKTRO RADOVI</t>
  </si>
  <si>
    <t xml:space="preserve">Demontaža i ponovna montaža (nakon uređenja fasade) postojećih klima uređaja, antena i drugih instalacija, rešetki na prozorima i sl. U stavku uključiti nove nosače koji moraju biti duži (duži vijci, spojevi i dr.) radi postavljene toplinske izolacije. U cijenu stavke je potrebno uključiti sve potrebno do potpune funkcionalnosti kao i utovar i prijenos do privremene deponije.
Obračun po kompletu odrađenih radova </t>
  </si>
  <si>
    <t xml:space="preserve">- 1x hladni premaz i 1x varena  bitumenska fleksibilna traka sa uloškom od voala V3,
- nakon popravka HI postavljaju se ploče od XPS polistirena debljine 10 i 14 cm λ=0,03 W/m2K točkasto ljepljene ljepilom na bazi bitumena i bez otapala min. vlačne čvrstoće 0,18 N/mm2, 
- na postavljeni XPS nanjeti prvi  sloj polimer cementne žbuke,
</t>
  </si>
  <si>
    <t>Hidroizolacijski poliuretanski premaz balkona i terase s gornje strane preko postojeće podne obloge proizvodom tzv. tekuća guma vlačne čvrstoće min. 5,5 N/mm2 u dva sloja. Prije nanošenja obavezno nanjeti odgovarajući prajmer na čistu i suhu podlogu u jednom sloju te sve neravnine popraviti reparaturnim mortom. Hidroizolacijski premaz dodatno zaštititi pigmentiranim proizvodom min. vlačne čvrstoće 40 N/mm2. Obračun po m2.</t>
  </si>
  <si>
    <t>Na toplinsku izolaciju postaviti gips kartonsku stropnu oblogu sa svim potrebnim profilima i podkonstrukcijom, distancerima, gips pločama 1x12,5 mm, uključivo završno gletanje i bojanje 2x disperzionom dekorativnom bijelom bojom.</t>
  </si>
  <si>
    <t xml:space="preserve">Demontaža postojećeg horizontalnog žlijeba od pocinčanog lima Ø16 cm, zajedno sa podložnim limom i limenom okapnicom r.š. do 60 cm. Stavka obuhvaća i demontažu kuka. Obračun po m' komplet demontiranog žljeba uključujući i kuke. </t>
  </si>
  <si>
    <t>Demontaža opšava od pocinčanog lima radi ugradnje toplinske izolacije na fasadi -  opšavi zabata krova, terasa i sl., razvijene širine 30-60 cm. Obračun po m' demontiranog opšava</t>
  </si>
  <si>
    <t xml:space="preserve">Dilatacijska spojnica Alu u slučaju razmaka večih od 20m. 
</t>
  </si>
  <si>
    <t xml:space="preserve">Žljebna stazaljka univerzalna, za žicu promjera  Ø8 mm. Vruće pocinčana FT. Rd 8-10, 4xM6x16. Nosače postaviti na žljeb kod prijelaza žice sa krovne hvataljke prema mjernom spoju. 
</t>
  </si>
  <si>
    <t xml:space="preserve">Spojnica za spajanje svih metalnih masa na krovu objekta. </t>
  </si>
  <si>
    <t>Kutija za mjerni spoj</t>
  </si>
  <si>
    <t xml:space="preserve">Brojač udara groma 1-100 kA, IP65, Interna Li baterija.
</t>
  </si>
  <si>
    <t xml:space="preserve">Čelična pocinčana traka dimenzije 30x3,5mm za izvođenje prstenastog uzemljenja. </t>
  </si>
  <si>
    <t xml:space="preserve">Sabirnica za izjednačenje potencijala sa metalnim postoljem unutrašnja montaža. Postolje pocinčano, plastični zaštitni poklopac. Priključci: Vodiči 7x25mm2, +okrugli 8-10mm, + traka 30mm. 
</t>
  </si>
  <si>
    <t>1.24.</t>
  </si>
  <si>
    <t>1.23.</t>
  </si>
  <si>
    <t>1.25.</t>
  </si>
  <si>
    <t xml:space="preserve">Izdvojeni signalizacijsko-upravljački panel sustava dojave požara
- LCD prikaz
- potpuna funkcionalnost signalizacije i rukovanja, kao s centrale
- RS485 povezivanje
</t>
  </si>
  <si>
    <t xml:space="preserve">Analogno-adresabilni optički detektor s izolatorom
- podesiva osjetljivost s centrale
- ugraden izolator kratkog spoja_x000D_
- LED signalizacija _x000D_
</t>
  </si>
  <si>
    <t xml:space="preserve">Analogno-adresabilni termodiferencijalni detektor s izolatorom
- podesiva osjetljivost s centrale
- ugraden izolator kratkog spoja_x000D_
- LED signalizacija_x000D_
</t>
  </si>
  <si>
    <t xml:space="preserve">Podnožje za adresabilne detektore
- opremljeno sa kontaktom(mostom) koji osigurava neprekinutost linije prilikom skidanja detektora_x000D_
</t>
  </si>
  <si>
    <t xml:space="preserve">Adresabilni ručni javljač požara s izolatorom
- po naredbi iz adresabilne centrale šalje informaciju o stanju javljača_x000D_
- ugrađen autoizolator_x000D_
</t>
  </si>
  <si>
    <t xml:space="preserve">Sitni nespecificirani potrošni materijal_x000D_
- tiple, vide, vezice, instalacijske letvice, gips, patch kabeli, itd….._x000D_
</t>
  </si>
  <si>
    <t xml:space="preserve">Knjiga održavanja sustava za dojavu požara_x000D_
</t>
  </si>
  <si>
    <t xml:space="preserve">Akumulator 12V,18Ah
- maksimalna struja punjenja ne veća od 4A
- zatvoreni tip - bez održavanja
</t>
  </si>
  <si>
    <t>UKUPNO SKELA I PRIPREMNI RADOVI:</t>
  </si>
  <si>
    <t>UKUPNO DEMONTAŽE, POPRAVCI I RUŠENJA:</t>
  </si>
  <si>
    <t>UKUPNO HIDROIZOLATERSKI RADOVI:</t>
  </si>
  <si>
    <t xml:space="preserve">UKUPNO FASADERSKI RADOVI: </t>
  </si>
  <si>
    <t>Ličenje balkonske ograde balkona i terase uljenom lak bojom za metal. Jediničnom cijenom obuhvatiti:
- skidanje starog naliča,
- stabilizacija podloge s eventualnim ostacima oksida odgovarajućim premazom,
- dvostruki premaz lak bojom za vanjske radove. Obračun po m' ograde</t>
  </si>
  <si>
    <t>UKUPNO LIČILAČKI RADOVI:</t>
  </si>
  <si>
    <t>UKUPNO FASADA:</t>
  </si>
  <si>
    <t>UKUPNO FASADNA BRAVARIJA</t>
  </si>
  <si>
    <t>UKUPNO TESARSKI RADOVI</t>
  </si>
  <si>
    <t>Demontaža postojećih prozorskih klupčica od pocinčanog lima na pročelju r.š. do 30 cm. Demontažu obavezno izvodi limar koji je dužan uzeti mjere i uzorke te snimiti detalje izvedbe, što je uključeno u cijenu stavke. Također u cijenu stavke uključiti i sav vertikalni i horizontalni prijenos do gradilišne deponije. Obračun po m'</t>
  </si>
  <si>
    <t>UKUPNO LIMARSKI RADOVI</t>
  </si>
  <si>
    <t xml:space="preserve">UKUPNO KROV: </t>
  </si>
  <si>
    <t>Dobava materijala i ugradnja toplinske izolacije cijevi za grijanje dvorane u podrumu mineralnom vunom s ALU folijom debljine 5 cm - materijal za toplinsku, zvučnu i protupožarnu izolaciju. Obračun po m'</t>
  </si>
  <si>
    <t>1.2.</t>
  </si>
  <si>
    <t>1.3.</t>
  </si>
  <si>
    <t>1.4.</t>
  </si>
  <si>
    <t>1.5.</t>
  </si>
  <si>
    <t>1.6.</t>
  </si>
  <si>
    <t>Naziv proizvoda-tip:
Proizvođač:</t>
  </si>
  <si>
    <t>UKUPNO RADOVI SUSTAVA DOJAVE OD POŽARA (RAD)</t>
  </si>
  <si>
    <t>UKUPNO SUSTAV ZA DOJAVU OD POŽARA (MATERIJAL)</t>
  </si>
  <si>
    <t>SUSTAV ZA DOJAVU OD POŽARA (MATERIJAL)</t>
  </si>
  <si>
    <t>SUSTAV ZA DOJAVU OD POŽARA (RAD)</t>
  </si>
  <si>
    <t>PDV:</t>
  </si>
  <si>
    <t>UKUPNO (bez PDV-a) :</t>
  </si>
  <si>
    <t xml:space="preserve">Dobava, izrada i ugradnja limenih opšava krova, zabata i terasa od pocinčanog obojenog lima r.š. 40, 55  i 90 cm, debljine 0,60 mm. Između lima i podloge postaviti bitumensku ljepenku. Obračun po m' i razvijenoj širini lima.
</t>
  </si>
  <si>
    <t>Demontaža dotrajalih vertikalnih oluka od pocinčanog lima. Uključivo prijenos i odlaganje na gradilišnu deponiju. Cijena obuhvaća i demontažu svih spojeva uključivo obujmice. Obračun po m' razvijene širine lima zajedno sa obujmicama. Obračun po m'</t>
  </si>
  <si>
    <t>Ručno rušenje postojećih betonskih pasica - staza koje opasuju objekt. Beton je presjeka od 0,12 - 0,20 m3/m2/m'. U cijenu stavke je potrebno uključiti sve potrebno do završetka kao i utovar i prijenos do privremene deponije. Obračun po m2.</t>
  </si>
  <si>
    <t>Drvenu konstrukciju (sanduk) izvesti u produžetku svakog roga. Konstrukcija se vijcima učvršćuje bočno u rog, u betonski istak i krovni nadozid. S čeone i gornje strane se zatvara daščanom oplatom debljine 24 mm po cijeloj dužini krova te se pokriva paropropusnom, a vodotijesnom industrijskom folijom.</t>
  </si>
  <si>
    <t>NARUČITELJ: Grad Gospić, Budačka 55,  53000 Gospić</t>
  </si>
  <si>
    <t xml:space="preserve">PONUDITELJ: </t>
  </si>
  <si>
    <t xml:space="preserve">(naziv, adresa i sjedište ponuditelja, OIB)
</t>
  </si>
  <si>
    <r>
      <rPr>
        <b/>
        <sz val="11"/>
        <rFont val="Verdana"/>
        <family val="2"/>
        <charset val="238"/>
      </rPr>
      <t xml:space="preserve">Upute za popunjavanje: </t>
    </r>
    <r>
      <rPr>
        <sz val="11"/>
        <rFont val="Verdana"/>
        <family val="2"/>
        <charset val="238"/>
      </rPr>
      <t xml:space="preserve">popunjava se samo stupac označen plavom bojom  - </t>
    </r>
    <r>
      <rPr>
        <b/>
        <sz val="11"/>
        <rFont val="Verdana"/>
        <family val="2"/>
        <charset val="238"/>
      </rPr>
      <t>Jedinična cijena (bez PDV-a</t>
    </r>
    <r>
      <rPr>
        <sz val="11"/>
        <rFont val="Verdana"/>
        <family val="2"/>
        <charset val="238"/>
      </rPr>
      <t>), ostala polja se automatski popunjavaju.</t>
    </r>
  </si>
  <si>
    <t>R.
br.</t>
  </si>
  <si>
    <t>Jedinica
mjere</t>
  </si>
  <si>
    <t>Jed. cijena
(bez PDV-a)</t>
  </si>
  <si>
    <t>Ukupno</t>
  </si>
  <si>
    <t>Ispitivanje vertikalnosti ploha i elemenata pročelja, nakon postave skele uz prisutnost nadzornog inženjera. Na crtežu pročelja označiti ustanovljene neravnine i kotirati njihove veličine. Obračun po kompletu.</t>
  </si>
  <si>
    <t>Ličilački popravci unutarnjih prostora. Ukalkulirati potrebno gletanje, brušenje i 2x premaz disperzionom bojom.
Obračun po m2, špalete pretvoriti u m2.</t>
  </si>
  <si>
    <t>Izrada drvenog sanduka vijenca od rezane jelove građe vlažnosti max do 20% - drvenih letvi presjeka 5x8cm, u svemu prema projektu i detaljima. Drvenu konstrukciju kompletno zaštititi fugicidnim premazom 2x. Montažni i spojni dijelovi od pocinčanog lima deblj. 5 i 10 mm, navojne šipke, montažni vijci.</t>
  </si>
  <si>
    <t>Obračun po m3 drvene konstrukcije i ugrađene daščane oplate i m2  hidroizolacije.</t>
  </si>
  <si>
    <t>Dobava materijala i ugradnja  toplinske izolacije podgleda stropa spremišta dvorane prema otvorenoj vanjskoj terasi prvog kata materijalom za toplinsku, zvučnu i protupožarnu izolaciju debljine 20 cm, λ= 0,035 W/mK, uključivo postavu PE folije.</t>
  </si>
  <si>
    <t>materijal za izolaciju d=20 cm</t>
  </si>
  <si>
    <t>Dobava materijala i ugradnja  toplinske izolacije podgleda stropa podruma materijalom za toplinsku, zvučnu i protupožarnu izolaciju debljine 16 cm, λ= 0,035 W/mK, uključivo postavu PE folije.</t>
  </si>
  <si>
    <t>materijal za izolaciju d=14 cm</t>
  </si>
  <si>
    <t>Dobava materijala i ugradnja toplinske izolacije poda negrijanog potkrovlja prema prvom katu materijalom za toplinsku, zvučnu i protupožarnu izolaciju debljine 2x10 cm, λ= 0,035 W/mK, uključivo PE građevinsku foliju, geotekstil 300 mgr/m2 i drveni roštilj od gredica 5/10 u dva sloja.</t>
  </si>
  <si>
    <t>materijal za izolaciju d=20 cm i zaštita</t>
  </si>
  <si>
    <t xml:space="preserve">Križna spojnica Fe/Zn za izvođenje  križanja ili nastavljanja žice na krovu i za spajanje krovne hvataljke na odvode objekta. Spajanje Rd 8-10 x 16 / FL30. Montažni vijak 4xM8x25. </t>
  </si>
  <si>
    <t xml:space="preserve">Priključna stezaljka 8 do 14mm razmaka profila, na Rd 8-10. Vruće pocinčano. Montažni vijak 4xM8 šesterokut. </t>
  </si>
  <si>
    <t xml:space="preserve">Spojnica za spajanje svih metalnih masa na fasadama objekta. Vruće pocinčano
Priključak 2 rupe 11mm. </t>
  </si>
  <si>
    <t xml:space="preserve">Vodič Fe/Zn promjera Ø8 mm za izradu hvataljki na zidu/krovu i spojeva metalnih masa. </t>
  </si>
  <si>
    <t xml:space="preserve">Spojnica za križno povezivanje čelične pocinčane trake temeljnog/prstenastog uzemljivača.  V2A 1.4301. Montaža 4x M8x25mm.
</t>
  </si>
  <si>
    <r>
      <t>Dobava, montaža i spajanje nadgradne svjetiljke oznake</t>
    </r>
    <r>
      <rPr>
        <b/>
        <sz val="10"/>
        <rFont val="Verdana"/>
        <family val="2"/>
        <charset val="238"/>
      </rPr>
      <t xml:space="preserve"> S1</t>
    </r>
    <r>
      <rPr>
        <sz val="10"/>
        <rFont val="Verdana"/>
        <family val="2"/>
        <charset val="238"/>
      </rPr>
      <t xml:space="preserve"> čije je kućište izrađeno od dekapiranog čelika, elektrostatski plastificiranog, sa satinirano srebrno parenom aluminijskom optikom
Servis svjetiljke omogućen bez dodatnog alata. Najveći presjek kabela 2.5mm2, napajana sa mrežnog priključka 220-240V 50-60Hz. Svjetiljka treba zadovoljavati granice i metode mjerenja značajka radio smetnji električnih rasvjetnih uređaja. </t>
    </r>
  </si>
  <si>
    <r>
      <t>Dobava, montaža i spajanje nadgradne svjetiljke oznake</t>
    </r>
    <r>
      <rPr>
        <b/>
        <sz val="10"/>
        <rFont val="Verdana"/>
        <family val="2"/>
        <charset val="238"/>
      </rPr>
      <t xml:space="preserve"> S2</t>
    </r>
    <r>
      <rPr>
        <sz val="10"/>
        <rFont val="Verdana"/>
        <family val="2"/>
        <charset val="238"/>
      </rPr>
      <t xml:space="preserve"> čije je kućište izrađeno od dekapiranog čelika, elektrostatski plastificiranog sa opal PMMA difuzorom.
Servis svjetiljke omogućen bez dodatnog alata. Najveći presjek kabela 2.5mm2, napajana sa mrežnog priključka 220-240V 50-60Hz. Svjetiljka treba zadovoljavati granice i metode mjerenja značajka radio smetnji električnih rasvjetnih uređaja. </t>
    </r>
  </si>
  <si>
    <t>Klasa energetske kartice:  A++; 
Vijek trajanja izvora: 50.000h
Izvor: LED moduli velikog svjetlosnog toka, SMD srednje snage, SDMC≤3
Temperatura boje svjetla (CCT), odziv boje (RA): 4000K, RA&gt;85
Predspojna sprava: Strujno upravljiva, smještena u kućištu svjetiljke
Dimenzije svjetiljke:  min. 200x1200mm
Ukupni svjetlosni tok  (φ - ne manje od):  3280lm
Ukupna snaga (P - ne više od): 31W
Efikasnost svjetiljke (LEF - Ne manje od): 106lm/W
Iskoristivost (LOR - ne manje od):  75.5%
Blještanje (UGR - ne više od): 19
IP, IK zaštita:  43, 10
Jamstvo na proizvod: min. 5 godina</t>
  </si>
  <si>
    <r>
      <t xml:space="preserve">Dobava, montaža i spajanje nadgradne svetiljke oznake </t>
    </r>
    <r>
      <rPr>
        <b/>
        <sz val="10"/>
        <rFont val="Verdana"/>
        <family val="2"/>
        <charset val="238"/>
      </rPr>
      <t>S3</t>
    </r>
    <r>
      <rPr>
        <sz val="10"/>
        <rFont val="Verdana"/>
        <family val="2"/>
        <charset val="238"/>
      </rPr>
      <t xml:space="preserve"> čije je tijelo izrađeno od dekapiranog čelika, elektrostatski plastificiranog, sa visokoefikasnom optikom izrađenom od parenog aluminija s mikroprizmama za jednoliku osvjetljenost
Servis svjetiljke omogućen bez dodatnog alata. Najveći presjek kabela 2.5mm2, napajana sa mrežnog priključka 220-240V 50-60Hz. Svjetiljka treba zadovoljavati granice i metode mjerenja značajka radio smetnji električnih rasvjetnih uređaja.</t>
    </r>
  </si>
  <si>
    <t>Klasa energetske kartice:  A++; 
Vijek trajanja izvora: 50.000h, 
Izvor: LED moduli velike snage, SDMC≤3
Temperatura boje svjetla (CCT), odziv boje (RA): 4000K, RA&gt;85
Predspojna sprava: Strujno upravljiva, smještena u kućištu svjetiljke
Dimenzije svjetiljke:  min. 280x200mm
Ukupni svjetlosni tok  (φ - ne manje od):  1933lm
Ukupna snaga (P - ne više od): 15W
Efikasnost svjetiljke (LEF - Ne manje od): 125lm/W
Iskoristivost (LOR - ne manje od):  81.9%
Blještanje (UGR - ne više od): 20.3
IP, IK zaštita:  43, 10
Jamstvo na proizvod: min. 5 godina</t>
  </si>
  <si>
    <r>
      <t xml:space="preserve">Dobava, montaža i spajanje nadgradne svetiljke oznak </t>
    </r>
    <r>
      <rPr>
        <b/>
        <sz val="10"/>
        <rFont val="Verdana"/>
        <family val="2"/>
        <charset val="238"/>
      </rPr>
      <t>S4</t>
    </r>
    <r>
      <rPr>
        <sz val="10"/>
        <rFont val="Verdana"/>
        <family val="2"/>
        <charset val="238"/>
      </rPr>
      <t xml:space="preserve"> izrađene od polikarbonata sa satiniranim opal polikarbonatnim difuzorom
Servis svjetiljke omogućen bez dodatnog alata. Najveći presjek kabela 2.5mm2, napajana sa mrežnog priključka 220-240V 50-60Hz. Svjetiljka treba zadovoljavati granice i metode mjerenja značajka radio smetnji električnih rasvjetnih uređaja.</t>
    </r>
  </si>
  <si>
    <t>Klasa energetske kartice:  A++; 
Vijek trajanja izvora: 50.000h, L80B10, dokazan TM21 izvješćem. 
Izvor: LED moduli velikog svjetlosnog toka, SMD srednje snage, SDMC≤3
Temperatura boje svjetla (CCT), odziv boje (RA): 4000K, RA&gt;85
Predspojna sprava: Strujno upravljiva, smještena u kućištu svjetiljke
Dimenzije svjetiljke:  min. 1277x104mm
Ukupni svjetlosni tok  (φ - ne manje od):  5822lm
Ukupna snaga (P - ne više od): 48W
Efikasnost svjetiljke (LEF - Ne manje od): 121lm/W
Iskoristivost (LOR - ne manje od):  77%
Blještanje (UGR - ne više od): 26.9
IP, IK zaštita:  66, 10
Jamstvo na proizvod: min. 5 godina</t>
  </si>
  <si>
    <r>
      <t xml:space="preserve">Dobava, montaža i spajanje nadgradne svjetiljke oznake </t>
    </r>
    <r>
      <rPr>
        <b/>
        <sz val="10"/>
        <rFont val="Verdana"/>
        <family val="2"/>
        <charset val="238"/>
      </rPr>
      <t>VS1</t>
    </r>
    <r>
      <rPr>
        <sz val="10"/>
        <rFont val="Verdana"/>
        <family val="2"/>
        <charset val="238"/>
      </rPr>
      <t xml:space="preserve"> izrađene od aluminija sa visokom otpornošću na koroziju. Servis svjetiljke omogućen bez dodatnog alata. Najveći presjek kabela 2.5mm2, napajana sa mrežnog priključka 220-240V 50-60Hz. Svjetiljka treba zadovoljavati granice i metode mjerenja značajka radio smetnji električnih rasvjetnih uređaja. </t>
    </r>
  </si>
  <si>
    <t>Klasa energetske kartice:  A++; 
Izvor: LED; 
Temperatura boje svjetla (CCT): 3000K; 
Dimenzije svjetiljke:  min. 610x95mm; 
Ukupni svjetlosni tok  (φ - ne manje od):  1779lm; 
Ukupna snaga (P - ne više od): 19.5W; 
Efikasnost svjetiljke (LEF - Ne manje od): 91.25lm/W; IP, IK zaštita:  67, 10;
 Jamstvo na proizvod: min.5 godina</t>
  </si>
  <si>
    <r>
      <t xml:space="preserve">Dobava, montaža nadgradnog rasvjetnog tijela nužne rasvjete, oznake </t>
    </r>
    <r>
      <rPr>
        <b/>
        <sz val="10"/>
        <rFont val="Verdana"/>
        <family val="2"/>
        <charset val="238"/>
      </rPr>
      <t>P1</t>
    </r>
    <r>
      <rPr>
        <sz val="10"/>
        <rFont val="Verdana"/>
        <family val="2"/>
        <charset val="238"/>
      </rPr>
      <t xml:space="preserve"> sa jednostrano digitalno printanim pokazivačem smjera "izlaz dolje", te sa mehaničkom zaštitom. Kućište izrađeno od bijelog polikarbonata s transparentnim polikarbonatnim pokrovom, svjetiljka se koristi za označavanje evakuacijskih puteva.</t>
    </r>
  </si>
  <si>
    <t xml:space="preserve">Dobava, montaža nadgradnog rasvjetnog tijela protupanične rasvjete, te sa mehaničkom zaštitom IP41, kućišta izrađenog od bijelog polikarbonata, leća i odsijač od PC, svjetiljka se koristi za sigurnosnu rasvjetu otvorenih prostora, minimalno 1 lx, elektronička predspojna naprava sa vlastitim napajanjem, sa inverterom za nužnu rasvjetu u pripravnom modu rada, bez održavanja, s elektronskom zaštitom protiv potpunog pražnjenja baterije,  priključne stezaljke za max. presjek kabela 2.5mm². </t>
  </si>
  <si>
    <r>
      <t xml:space="preserve">Dobava, montaža i spajanje nadgradne svetiljke oznak </t>
    </r>
    <r>
      <rPr>
        <b/>
        <sz val="10"/>
        <rFont val="Verdana"/>
        <family val="2"/>
        <charset val="238"/>
      </rPr>
      <t>S7</t>
    </r>
    <r>
      <rPr>
        <sz val="10"/>
        <rFont val="Verdana"/>
        <family val="2"/>
        <charset val="238"/>
      </rPr>
      <t xml:space="preserve"> izrađene od polikarbonata sa satiniranim opal polikarbonatnim difuzorom
Servis svjetiljke omogućen bez dodatnog alata. Najveći presjek kabela 2.5mm2, napajana sa mrežnog priključka 220-240V 50-60Hz. Svjetiljka treba zadovoljavati granice i metode mjerenja značajka radio smetnji električnih rasvjetnih uređaja.</t>
    </r>
  </si>
  <si>
    <t>Klasa energetske kartice:  A++; 
Vijek trajanja izvora: 50.000h, 
 Izvor: LED moduli velikog svjetlosnog toka, SMD srednje snage, SDMC≤3
Temperatura boje svjetla (CCT), odziv boje (RA): 4000K, RA&gt;85
Predspojna sprava: Strujno upravljiva, smještena u kućištu svjetiljke
Dimenzije svjetiljke:  min. 1277x104mm
Ukupni svjetlosni tok  (φ - ne manje od):  3250lm
Ukupna snaga (P - ne više od): 27W
Efikasnost svjetiljke (LEF - Ne manje od): 121lm/W
Iskoristivost (LOR - ne manje od):  77%
Blještanje (UGR - ne više od): 26.9
IP, IK zaštita:  66, 10
Jamstvo na proizvod: min. 5 godina</t>
  </si>
  <si>
    <t>Klasa energetske kartice:  A++; Izvor:  LED; Temperatura boje svjetla (CCT): 3000K; Dimenzije svjetiljke:  min. 610x95mm; Ukupni svjetlosni tok  (φ - ne manje od):  1779lm; Ukupna snaga (P - ne više od): 19.5W; Efikasnost svjetiljke (LEF - Ne manje od): 91.25lm/W; IP, IK zaštita:  67, 10; Jamstvo na proizvod: min. 5 godina</t>
  </si>
  <si>
    <r>
      <t xml:space="preserve">Dobava, montaža i spajanje nadgradne svjetiljke oznake </t>
    </r>
    <r>
      <rPr>
        <b/>
        <sz val="10"/>
        <rFont val="Verdana"/>
        <family val="2"/>
        <charset val="238"/>
      </rPr>
      <t>VS1</t>
    </r>
    <r>
      <rPr>
        <sz val="10"/>
        <rFont val="Verdana"/>
        <family val="2"/>
        <charset val="238"/>
      </rPr>
      <t xml:space="preserve"> izrađene od aluminija sa visokom otpornošću na koroziju.  Servis svjetiljke omogućen bez dodatnog alata. Najveći presjek kabela 2.5mm2, napajana sa mrežnog priključka 220-240V 50-60Hz. Svjetiljka treba zadovoljavati granice i metode mjerenja značajka radio smetnji električnih rasvjetnih uređaja. </t>
    </r>
  </si>
  <si>
    <t xml:space="preserve">Izrada kabala u stropu dobava i postava scp samogasive instalacijke cijevi. Dobava kabela NYY 3×1,5 mmq, pravlačenje istog kroz plastičnu cijev, spajanje na oba kraja kabela. Prosječna duzina cijevi/kabela je 7 met. U cijenu uključiti dobavu prolaznih kutija, spojni i montažni materijal </t>
  </si>
  <si>
    <t xml:space="preserve">Centrala za dojavu požara s dvije petlje sa LCD prikazom
- dvije petlje s po 240 javljača
- panel 48 LED
- modularno proširiva do 8 petlji 
- uključen modul za umrežavanja s drugim centralama u prstenastu mrežu
</t>
  </si>
  <si>
    <t xml:space="preserve">Protupožarni ormar s ugrađenim zaokretnim djelomično ostakljenim vratima
- izrada od čeličnog pocinčanog lima
- završna obrada plastifikacijom u boji
- ostakljena vrata izvedena su protupožarnim staklom
- ugrađena protupožarna brava
- dimenzije 80x80x25 cm
</t>
  </si>
  <si>
    <t xml:space="preserve">Adresabilna vatrodojavna sirena s bljeskalicom , napajanje iz petlje , pogodna i za vanjsku ugradnju IP67.
</t>
  </si>
  <si>
    <t xml:space="preserve">Digitalni/govorni  modul na PTSN liniji, 
-2 nadzirane linije, 
-omogućuje više formata poruka(SIA, Contact ID, itd.), 
-mogućnost slanja poruke na min. 30 tel. broja, snimanje audio poruka
</t>
  </si>
  <si>
    <t xml:space="preserve">Odstojnik za nadžbuknu montažu detektora
</t>
  </si>
  <si>
    <t>Dobava, izrada i postava krovnog horizontalnog visećeg žljeba polukružnog oblika, razvijene širine 50 cm iz pocinčanog lima u boji po izboru investitora, deblj. 0,60 mm sa potrebnim metalnim nosačima presjeka 25/4 mm na potrebnom razmaku.  Jediničnom cijenom obuhvatiti kompletan rad i materijal. Obračun po m'</t>
  </si>
  <si>
    <t>Dobava, izrada i postava vertikalnih odvoda (oluka) krovne vode Ø10 cm, od  pocinčanog lima u boji po izboru investitora, deblj. 0,60 mm, uključivo obujmice i sav spojni materijal. Obračun po m'.</t>
  </si>
  <si>
    <t xml:space="preserve">Dobava, izrada i ugradnja klupčica i okapnica na pročeljima r.š. 30-40 cm od pocinčanog lima u boji po izboru investitora, deb. 0,6 mm. Između lima i podloge postaviti bitumensku ljepenku. Obračun po m' i razvijenoj širini lima.
</t>
  </si>
  <si>
    <t>Doprema, postava, skidanje i otprema cijevne ili tipske lakomontažne fasadne skele od bešavnih cijevi, na već postavljenu tunelsku skelu i ostalu potrebnu za izvođenje radova na cijelom objektu.
U jediničnu cijenu uključiti i zaštitni zastor od jutenih ili plastičnih traka (skelsko platno), koje se postavljaju s vanjske strane skele po cijeloj površini. Skelu je potrebno osigurati od prevrtanja sidrenjem u objekat, a od udara groma uzemljenjem. Potrebno je izvesti pomočne željezne ili drvene ljestve – penjalice u svrhu osiguranja vertikalne komunikacije po skeli. Prije izvedbe skele izvođač je dužan izraditi projekt skele, što je u cijeni stavke. Obračun se vrši po m2 vertikalne projekcije površine skele.</t>
  </si>
  <si>
    <t xml:space="preserve">Dobava, postava, skidanje i otprema tunelske skele prolaza/ulaza min vel. 120/220 cm za pješake, izrađenog od bešavnih cijevi i potrebnih spojnih elemenata, sa svim potrebnim ukrućenjima i sidrenjima. Pokrov tunela izraditi od mosnica položenih jedne do druge, a preko njih postaviti bitumensku ljepenku s preklopom minimalno 10 cm ili alternativno PVC foliju. 
Izvesti ogradu tunela od pune, glatke oplate visine 1,0-1,2 m, u svrhu zaštita pješaka. Nakon postave skele potrebno je izvesti svu signalizaciju (rasvjeta, putokazi i sl.). Prije izvedbe skele izvođač je dužan izraditi projekt skele što je u cijeni stavke. Obračun se vrši po m2 vertikalne projekcije površine skele. 
</t>
  </si>
  <si>
    <t xml:space="preserve">Hidroizolacija protiv vlage u tlu i protiv procjedne vode obodnih zidova, koji su u kontaktu sa terenom, zaštićuju se vertikalnom hidroizolacijom i to od temeljne stope do gornje horizontalne hidroizolacije. 
Procjedna voda u principu ne izaziva hidrostatski tlak na hidroizolaciju ili je on samo kratkotrajan i neznatan. Međutim, ako postoji mogućnost da bi se procjedna voda mogla nakupiti uokolo temelja građevine, onda svakako treba predvidjeti odgovarajuću drenažu da se to spriječi ili projektirati hidroizolaciju kao da se radi o vodi pod pritiskom. </t>
  </si>
  <si>
    <t xml:space="preserve">Rad obuhvaća izvedbu hidroizolacije svih ploha koje su u dodiru sa zemljanim materijalom, kao i zaštitu hidroizolacije. Hidroizolaciju čini projektom definirani broj premaza i bitumenskih traka. Izvedena hidroizolacija mora se zaštiti od mehaničkog oštećenja polistirenom, geotekstilom, čepastom trakom ili na drugi način prema projektu ili odluci nadzornog inženjera. Rad obuhvaća sve radnje od nabave do ugradnje predviđene zaštite izvedene hidroizolacije. </t>
  </si>
  <si>
    <t xml:space="preserve">Na očvrslu i osušenu plohu nanosi se hladni bitumenski prednamaz (bitumenska emulzija), zatim prvi sloj vrućeg bitumenskog premaza na koji se lijepi hidroizolacijska bitumenska traka (sa ili bez uloška, ovisno o projektu), debljine predviđene projektom. </t>
  </si>
  <si>
    <t xml:space="preserve">Nakon sušenja i otvrdnjavanja bitumena nanosi se drugi vrući premaz. Premazuje se po suhom vremenu i uz temperaturu višu od 10°C. Ukoliko je projektom predviđena izvedba sa hidroizolacijskim bitumenskim trakama tehnikom zavarivanja, tada nema vrućih bitumenskih premaza. </t>
  </si>
  <si>
    <t xml:space="preserve">Materijal za opisanu hidroizolaciju ukopane betonske konstrukcije s vanjske strane jesu:  
- varene hidroizolacijske trake na bazi bitumena, koje mogu biti bez uloška ili sa uloškom od staklene tkanine, staklenog voala, poliesterskog filca, aluminijske folije, bakrene folije,
- bitumenska emulzija, bitumen. </t>
  </si>
  <si>
    <t>Iskop rova za odvod vode produžiti na udaljenost do max. 10 m od objekta na sve 4 strane prema nalogu nadzornog inženjera. Stavka obuhvaća sve potrebne radove kod iskopa rova, zaštitu te potrebno razupiranje i osiguranje.
Prilikom iskopa oko objekta posebnu pažnju treba obratiti na postojeće instalacije, sva eventualna oštećenja i popravak istih je na izvoditelju radova.
Obračun po m3.</t>
  </si>
  <si>
    <t>Izvedba upojnog bunara za drenažu. Nakon zatrpavanja lomljenim kamenom postaviti geotekstil u dva sloja i nanijeti završni zemljani materijal.
U cijeni obuhvatiti:
a. iskop terena i odvoz na deponiju,
b. dovoz i zatrpavanje bunara sa lomljenim kamenom (razne granulacije - Ø10 i  Ø20cm).
Sve komplet sa svim potrebnim radom i materijalom u funkciji.
Za vrijeme izvođenja ispitati upojnost terena i evantualnu korekciju volumena upojnog bunara</t>
  </si>
  <si>
    <t xml:space="preserve">Fasaderski radovi izvode se isključivo prema opisima stavaka troškovnika kao i prema važećim propisima za ovu vrstu radova. Kvaliteta svog upotrebljenog materijala mora odgovarati propisima i važećim normama, što izvoditelj mora dokazati potrebnim atestima.
</t>
  </si>
  <si>
    <t>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 Sav rad, sve komunikacije i sav transport vrši se isključivo s vanjske strane građevine, tj. preko skele.</t>
  </si>
  <si>
    <t>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 ili premazati adekvatnnim premazom ( SN veza ).</t>
  </si>
  <si>
    <t xml:space="preserve">Izravnavanje većih neravnina zida - cementnom žbukom . CEMENTNU ŽBUKU nanositi u debljini do 15 mm, izravnati aluminijskom H letvom i zagladiti drvenim ili plastičnim gleterom. 
Kod potrebnih većih debljina nanositi u više slojeva, uvijek na prethodno očvrsli i nahrapavljen sloj, navlažen vodom kroz 2-3 dana. Prije završnih radova žbuka mora biti stara najmanje 2-3 tjedna, ovisno o vrsti završne obrade. </t>
  </si>
  <si>
    <t>Prije izvođenja ETICS-a potrebno je provjeriti ravnost podloge prema normi te, u slučaju utvrđenih odstupanja, površine izravnati. Sve vidljive površine toplinsko-izolacijskih materijala, uključujući špalete te donje i gornje završetke ETICS-a na kojima nisu ugrađeni prikladni profili, potrebno je obraditi armaturnim slojem i završnom žbukom i na taj način zaštititi od izravnog prodora vlage, oštećenja koja mogu uzrokovati insekti, glodavci i sl., kao i od izravnog plamena u slučaju požara. Naknadno izravnavanje izvedenog ETICS sustava nije dozvoljeno.</t>
  </si>
  <si>
    <t>Funkcija toplinsko-izolacijskog materijala je toplinska izolacija zidova od gubitaka topline zimi i sprječavanje prekomjernog zagrijavanja konstrukcije i unutrašnjosti objekata ljeti. Najčešće korišteni toplinsko-izolacijski materijali za ugradnju u ETICS sustave su:
- ekspandirani polistiren (EPS)
- mineralna vuna
U području podnožja izloženih prskanju vode i jačim udarnim opterećenjima koristi se ekstrudirani polistiren (XPS).</t>
  </si>
  <si>
    <t>Armaturni sloj ETICS sustava čine alkalno postojana staklena mrežica utisnuta u mort za armaturni sloj koji je po svom sastavu polimer-cementno ili pastozno disperzijsko ljepilo.  Funkcija armaturnog sloja je sprječavanje pojave pukotina zbog mehaničkih i higro-termičkih naprezanja nastalih uslijed izloženosti ETICS sustava atmosferilijama, mehaničkim udarima, površinskim naprezanjima. Svojstva armaturnog sloja moraju zadovoljavati zahtjeve visoke fleksibilnosti kako bi se premostila sva gore navedena naprezanja, što podrazumijeva visoku vodoodbojnost i paropropusnost radi sprječavanja nastanka kondenzata unutar konstrukcije tijekom cijele godine. U postizanju tih zahtjeva armaturni sloj, zajedno s odabirom završno-dekorativnog sloja, ima najvažniju ulogu. Zahtjevi kvalitete staklene mrežice koja se može ugraditi u ETICS sustav dani su u Tehničkom propisu o građevnim proizvodima (NN, 35/18).</t>
  </si>
  <si>
    <t>Završno-dekorativni sloj ETICS sustava čine predpremaz i završno-dekorativna žbuka koja, ovisno o tipu korištenog veziva, može biti: plemenita mineralna žbuka, silikatna, silikatno-silikonska, silikonska i akrilatna žbuka. Odabirom veličine zrna i gore navedenog veziva moguće je dobiti različite tipove tekstura i strukture žbuke. O debljini i vrsti završno-dekorativnog sloja ovise i svojstva i funkcionalnost čitavog ETICS sustava.</t>
  </si>
  <si>
    <t>U jediničnoj cijeni je obuhvaćena nabava svih potrebnih materijala, doprema do gradilišta i ugradnja, propisana kontrola kvalitete, odvoz preostalih materijala, te čišćenje kompletnog radnog prostora (vanjski i unutarnji prostori ) gradilišta od nečistoća prouzrokovanihovim radovima. Također je uključena upotreba potrebnog alata i izrada pomoćne skele kao i zaštita i vlaženje ploha ako je potrebna. U jediničnu cijenu je uključena i otežanost rada kod izrade kosih i manjih ploha, kuteva, bridova oko vrata i prozora, nosača, nadvoja, stepeništa i sl.</t>
  </si>
  <si>
    <t>Obračun se vrši razvijanjem svih istaka, tj. za stvarno uređene površine, a otvori se klasificiraju i odbijaju od izrađenih površina na isti način kao kod žbukanja zidova. Otvori oko kojih postoje uložine (špaletne) do 20 cm širine, odbijaju se slijedeći način:
a) otvori veličine do 3,00 m2 ne odbijaju se i njihove uložine se ne obračunavaju;
b) kod otvora veličine 3,00-5,00 m2 odbija se površina preko 3,00 m2, a uložine se ne obračunavaju posebno;
c) kod otvora veličine preko 5,00 m2 odbija se površina preko 3,00 m2, a uložine se obračunavaju posebno; ako  su uložine šire od 20 cm onda se višak preko 20 cm obračunava posebno po m2.</t>
  </si>
  <si>
    <t>Sve radove na ETICS sustavu fasade u potpunosti izvesti materijalima od istog proizvođača toplinsko fasadnog sustava i u svemu po njegovim tehničkim uputama.</t>
  </si>
  <si>
    <t>Ukoliko se izrada završnog sloja fasade pročelja izvodi preko potpuno novih žbuka/slojeva, tj. homogene površine, upotrijebiti će se temeljni premaz za impregnaciju sa svim potrebnim predradnjama, na način i u skladu s uputstvom proizvođača.</t>
  </si>
  <si>
    <t xml:space="preserve">Završni sloj se sastoji od sljedećih elemenata:
- polimercementni mort sa alkalno postojanom mrežicom od staklenih vlakana iz istog sustava 
- impregnacija temeljnim pokrivnim premazom 
- završna dekorativna silikatne žbuka, boja po izboru naručitelja.                                             </t>
  </si>
  <si>
    <t>Samo završni sloj fasadne silikatne žbuke na dijelovima gdje se ne stavlja ETICS fasadni sustav (dimnjaci i sl.) u istom tonu. Cijena uključuje pripremu i prilagodbu podloge (zidarska obrada, izravnanje, impregnacija) za završne slojeve. 
Svi upotrebljeni materijali potrebni za izradu završnog sloja moraju biti iz istog fasadnog sustava. Radove izvesti u svemu prema uputama proizvođača i pravilima struke. Obračun po m2 gotovog završnog sloja.</t>
  </si>
  <si>
    <t xml:space="preserve">Svi radovi moraju se izvesti po izabranom uzorku i tonu, koje je ličilac dužan izvesti prije početka radova od materijala od kojeg će se radovi izvesti, a u svemu prema uputama proizvođača. </t>
  </si>
  <si>
    <t>Ukoliko se bojenje pročelja izvodi preko potpuno nove žbuke, tj. homogene površine, upotrijebiti će se silikatni premaz sa svim potrebnim predradnjama u skladu s uputstvom proizvođača, kao što je impregniranje površine pročelja.
Ukoliko se bojenje pročelja izvodi preko žbuke koja je samo djelomično sanirana tj. površina nije homogena već se sastoji iz dijelova stare i nove žbuke, upotrijebiti će se također silikatni premaz, ali tako da se prethodno nanese temeljni sloj koje će izjednačiti strukturu, upojnost i kemijsku reakciju podloge.</t>
  </si>
  <si>
    <t>Bojenje mora biti kvalitetno i dobro izvedeno. Na obojenim površinama ne smije biti mrlja, površine moraju biti jednolične i čiste i ne smiju se ljuštiti. Kit za ispunjenje udubina i pukotina mora biti srodnog sastava podlozi i boji.</t>
  </si>
  <si>
    <t>Ličenje bravarskih dijelova izvodi se nakon čišćenja hrđe, premazom temeljne boje i potom liči vanjskom bojom za željezo u dva sloja.
Ličenje stolarije izvodi se nakon skidanja starog naličja otapalima ili paljenjem. Potom je potrebno stolariju obrusiti, natopiti firnisom, kitati te ponovo brusiti. Na tako pripremljenu podlogu nanosi se dvostruki nalič, te lakira lakom otpornim na atmosferilije. Izbor tona, vrši se prema postojećem.</t>
  </si>
  <si>
    <t>Jedinična cijena obuhvaća sav rad, materijal, sve troškove nabave i dopreme, skidanje i ponovnu postavu, izradu uzoraka i sva čišćenja po završetku radova.</t>
  </si>
  <si>
    <t>Prije početka radova izvođač mora ustanoviti kvalitet podloge za izvođenje soboslikarskih i ličilačkih radova i ako ona nije pogodna za taj rad mora o tome pismeno obavijestiti svog naručioca radova, kako bi se na vrijeme mogla podloga popraviti i prirediti za soboslikarsko ličilačke radove. Kasnije pozivanje i opravdanje da kvalitet nije dobar radi loše podloge neće se uzimati u obzir.</t>
  </si>
  <si>
    <t>REKAPITULACIJA FASADE</t>
  </si>
  <si>
    <t>HIDROIZOLATERSKI RADOVI:</t>
  </si>
  <si>
    <t>FASADERSKI RADOVI</t>
  </si>
  <si>
    <t>Prije pristupanja izvođenju radova izvoditelj je dužan izvršiti detaljan pregled svih bravarskih elemenata, prozora i vrata, na pročelju i krovu te provjeriti sve dimenzije na licu mjesta. Snimanje postojeće bravarije i uzimanje uzoraka uključeno je u cijenu pojedine stavke i ne iskazuje se posebno. Sav rad mora biti izveden kvalitetno prema tehničkim propisima i pravilima struke.</t>
  </si>
  <si>
    <t>Pri izradi novog elementa, u jediničnu cijenu je uračunat gotov element sa pripadajućim kvalitetnim okovom, ugradnjom na građevini, ostakljenjem i završnom obradom. Jedinična cijena mora obuhvatiti sav rad i materijal, sav transport do i unutar gradilišta i do mjesta ugradbe, sav potreban okov, kao i sve pomoćne radove i materijale kao i zaštitu izvedenih radova do primopredaje te provođenje mjera OZO.</t>
  </si>
  <si>
    <t>Dobavljena bravarija izrađuje se s prekinutim toplinskim mostom i dolazi  na objekt gotova za ugradnju odnosno premazana zaštitnim temeljnim i finalnim premazom.
Izvođač je dužan prije izrade i na zahtjev predočiti nadzornom inženjeru radioničke detalje na odobrenje. Za prozore i vrata potrebno je priložiti izjavu o sukladnosti.</t>
  </si>
  <si>
    <t xml:space="preserve">Dobava, izrada i ugradnja fiksne ostakljene stijene stubišta s prekinutim toplinskim mostom. U svemu prema postojećem. 
Uw prozora &lt;1,40W/m2K. Ostakljenje žičanim IZO staklom 4/16/4mm punjenim plinom i LowE premazom, Uw stakla ≤1,10W/m2K. </t>
  </si>
  <si>
    <t xml:space="preserve">Sav upotrebljeni materijal i finalni građevinski proizvodi moraju odgovarati  tehničkim propisima.
</t>
  </si>
  <si>
    <t>Izvoditelj je dužan na zahtjev investitora i nadzornog inžinjera predočiti uzorke i prospekte za pojedine matrijale koji se planiraju upotrijebiti, kao i predočiti njihove ateste o kvaliteti. Sve radove treba izvest stručno i solidno, prema tehničkim propisima i pravilima dobrog zanata.</t>
  </si>
  <si>
    <t>Lake fasadne skele izrađivati od metala i drveta, a prema projektu radne organizacije izvoditelj, tj. nije dat tip skele, već se to prepušta izvoditelju.
Jedniničnom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popravak šteta učinjenih nepažnjom, zaštita.</t>
  </si>
  <si>
    <t>Sve radove treba izvesti stručno i solidno, prema tehničkim proisima i uzancama zanata. Izvoditelj je dužan na zahtjev investitora ili nadzornog inženjera predočiti uzorke i prospekte za pojedine materijale. Nestandardiziran materijal mora imati atest o kvaliteti. Izvoditelj je također dužan po zahtjevu nadzornog inžinjera izraditi detaljni crtež.</t>
  </si>
  <si>
    <t>Različite vrste metala, koje se uslijed elektrolitskih pojava međusobno razaraju, ne smiju se izravno dodirivati. Sve željezne dijelove koji dolaze u dodir s cinkom ili ocinčanim limom treba preličiti asfaltnim lakom, ili odgovarajućim sredstvom. Kod polaganja lima na masivne podloge, potrebno je podloge prije oblaganja obložiti slojem krovne ljepenke br 120 radi sprečavanja štetnih kemijskih uticaja na lim. Prije polaganja lima postavlja se XPS od 2cm ispod svih klupčica i opšava istaka na fasadi ne krova radi smanjenja toplinskih mostova.</t>
  </si>
  <si>
    <t>Sva se učvršćenja i povezivanja limova moraju izvesti tako da konstrukcija bude osigurana od nevremena, atmosferilija i prodora vode u objekt, i da pojedini dijelovi mogu nesmetano raditi kod temperaturnih promjena bez štete po ispravnost konstrukcije.</t>
  </si>
  <si>
    <t>U jediničnim cijenama uračunato je:
- naknada za kompletni rad (izrada i montaža),
- matrijal,
- svi vanjski i unutarnji, horizontalni i vertikalni transporti,
- premazivanja asfalt lakom, podlaganje krovne ljepenke,
- sav sitni i spojni materijal i matrijal za učvršćenje (kuke, plosna željeza, žica za
  učvršćenje, vijci, zakovice i sl.).
Izmjere je potrebno izvršiti na gradilištu, nakon izvedbe, obračunato prema građevinskim normama.</t>
  </si>
  <si>
    <t>Obračun se vrši po m ili m2, ovisno o vrsti elementa, prema važećim građevinskim normama za pojedine radove, što je i naznačeno u pojedinim stavkama troškovnika. Eventualne nejasnoće oko načina izvedbe ili obračuna izvoditelj je dužan razjasniti s nadzornim inžinjerom prije samog pristupanja izvođenju.</t>
  </si>
  <si>
    <t xml:space="preserve">Sav upotrebljeni materijal i finalni građevinski proizvodi moraju odgovarati postojećim tehničkim propisima i normama. 
Odabir materijala za izvođenje limarskih radova kao i boja, u dogovoru s nadzornim inženjerom.  </t>
  </si>
  <si>
    <t>Napomena: u cijenu svake stavke uključen je utovar i odvoz te adekvatno zbrinjavanje kao i sve troškove koji proizlaze iz istog.</t>
  </si>
  <si>
    <t>REKAPITULACIJA KROVA</t>
  </si>
  <si>
    <t>TESARSKI RADOVI</t>
  </si>
  <si>
    <t>I. REKAPITULACIJA MJERE 1 - VANJSKA OVOJNICA</t>
  </si>
  <si>
    <t>Funkcija toplinsko-izolacijskog materijala je toplinska izolacija zidova od gubitaka topline zimi i sprječavanje prekomjernog zagrijavanja konstrukcije i unutrašnjosti objekata ljeti. Najčešće korišteni toplinsko-izolacijski materijali za ugradnju u ETICS sustave su:
- ekspandirani polistiren (EPS),
- mineralna vuna.
U području podnožja izloženih prskanju vode i jačim udarnim opterećenjima koristi se ekstrudirani polistiren (XPS).</t>
  </si>
  <si>
    <t>MJERA 2 - STROP PREMA NEGRIJANOM UKUPNO:</t>
  </si>
  <si>
    <t>MJERA 1 - VANJSKA OVOJNICA UKUPNO:</t>
  </si>
  <si>
    <t xml:space="preserve">  A.  REKAPITULACIJA ARHITEKTONSKO-GRAĐEVINSKIH RADOVA</t>
  </si>
  <si>
    <t>A. ARHITEKTONSKO-GRAĐEVINSKI RADOVI UKUPNO:</t>
  </si>
  <si>
    <t>1. Sustav krovnih prihvatnih vodova instalacije zaštite od udara munje</t>
  </si>
  <si>
    <t>2. Sustav odvodnih vodova i mjerni spoj</t>
  </si>
  <si>
    <t>Nosač  sa postoljem  Zn/gus komplet sa vijkom i tiplom; za  žicu promjera  Ø8 m. Unutrašnji navoj M8, Prolazna rupa 7mm.</t>
  </si>
  <si>
    <t>3. Sustav uzemljenja (Vanjski prstenasti uzemljivač)</t>
  </si>
  <si>
    <t>4. Izjednačenje potencijala</t>
  </si>
  <si>
    <t>5. Mjerenje</t>
  </si>
  <si>
    <t>6. Radovi demontaže</t>
  </si>
  <si>
    <t>I. SUSTAV ZA ZAŠTITU OD MUNJE UKUPNO:</t>
  </si>
  <si>
    <t>Klasa energetske kartice: A++; Vijek trajanja izvora: 50.000h, 
Izvor: LED moduli velikog svjetlosnog toka, SMD srednje snage, SDMC≤3, Temperatura boje svjetla (CCT), odziv boje (RA): 4000K, RA&gt;85
Predspojna sprava: Strujno upravljiva, smještena u kućištu svjetiljke
Dimenzije svjetiljke:  min. 600x600mm
Ukupni svjetlosni tok  (φ - ne manje od):  3584lm
Ukupna snaga (P - ne više od): 31W
Efikasnost svjetiljke (LEF - Ne manje od): 112lm/W, Iskoristivost (LOR - ne manje od):  71.8%, Blještanje (UGR - ne više od): 15.5
IP, IK zaštita:  20, 10, 
Jamstvo na proizvod: min. 5 godina</t>
  </si>
  <si>
    <t>II. RASVJETA UKUPNO:</t>
  </si>
  <si>
    <t>III</t>
  </si>
  <si>
    <t xml:space="preserve">Rekapituacija sustava za dojavu požara </t>
  </si>
  <si>
    <t>III. SUSTAV ZA DOJAVU POŽARA UKUPNO:</t>
  </si>
  <si>
    <t>B. ELEKTRO RADOVI UKUPNO:</t>
  </si>
  <si>
    <t>Sveukupna rekapitulacija Troškovnika obnova vanjske ovojnice, stropa i ugradnja led rasvjete na zgradi OŠ "Dr. Franje Tuđmana" Lički Osik</t>
  </si>
  <si>
    <r>
      <rPr>
        <b/>
        <sz val="11"/>
        <rFont val="Verdana"/>
        <family val="2"/>
        <charset val="238"/>
      </rPr>
      <t>PREDMET NADMETANJA:</t>
    </r>
    <r>
      <rPr>
        <sz val="11"/>
        <rFont val="Verdana"/>
        <family val="2"/>
        <charset val="238"/>
      </rPr>
      <t xml:space="preserve"> Obnova vanjske ovojnice, stropa i ugradnja led rasvjete na zgradi OŠ "Dr. Franje Tuđmana" Lički Osik</t>
    </r>
  </si>
  <si>
    <r>
      <rPr>
        <b/>
        <sz val="14"/>
        <color theme="1"/>
        <rFont val="Times New Roman"/>
        <family val="1"/>
        <charset val="238"/>
      </rPr>
      <t xml:space="preserve"> </t>
    </r>
    <r>
      <rPr>
        <b/>
        <sz val="14"/>
        <color theme="1"/>
        <rFont val="Calibri"/>
        <family val="2"/>
        <charset val="238"/>
        <scheme val="minor"/>
      </rPr>
      <t>Jamstvo za otklanjanje nedostataka u jamstvenom roku (J)</t>
    </r>
  </si>
  <si>
    <t>NAPOMENA: Jamstveni rok moguće je iskazivati isključivo cijelim brojem (ne decimalnim) u mjesecima (npr. 24, 36, 48 i sl.).</t>
  </si>
  <si>
    <t>UPUTA ZA POPUNJAVANJE: Ponuditelj popunjava ćeliju označenu plavom bojom. U njoj iskazuje duljinu ponuđenog jamstvenog roka kvalitete izvedenih radova.</t>
  </si>
  <si>
    <t>Ponuđeni jamstveni rok kvalitete izvedenih radova ponude koja je predmet ocjene:</t>
  </si>
  <si>
    <t xml:space="preserve">Prije početka izvedbe hidroizolacijskih radova izvođač je dužan pribaviti dokaze upotrebljivosti svih materijala i dostaviti ih nadzornom inženjeru na odobrenje najmanje 20 dana prije početka radova. </t>
  </si>
  <si>
    <t xml:space="preserve">Lijepljenje se izvodi gotovim, tvornički pripremljenim polimer-cementnim mortom ili pastoznim  disperzijskim ljepilom. Funkcija morta za lijepljenje je osigurati dobru čvrstoću prionjivosti na različitim podlogama i stvoriti čvrstu vezu između podloge i toplinsko-izolacijskog materijala. Ovisno o vrsti toplinsko-izolacijskog materijala, čvrstoća prionjivosti između EPS-a i podloge ne smije biti niža od 80 kPa, odnosno čvrstoća prionjivosti između mineralne vune i podloge ne smije biti niža od 60 kPa.
</t>
  </si>
  <si>
    <t xml:space="preserve">Nosač krovne instalacije za izvođenje spusteva od sljemenjaka do rubnog lima. Nosač je izrađen od čelika. Visina žice u odnosu na sljemenjak iznosi 35mm. Montaža sa razmakom 0,7m. </t>
  </si>
  <si>
    <t>Spojnica od nehrđajućeg čelika za izvođenje  križanja ili nastavljanja žice na krovu i za spajanje krovne hvataljke na odvode objekta. Montažni vijak M10x30.</t>
  </si>
  <si>
    <t xml:space="preserve">Križna spojnica od nehrđajućeg čelika za izvođenje  križanja ili nastavljanja žice na krovu i za spajanje krovne hvataljke na odvode objekta. Spajanje Rd 8-10 / FL30. Montažni vijak 2xM8x20. </t>
  </si>
  <si>
    <t xml:space="preserve">Pločica od nehrđajučeg čelika za oznaku mjernog mjesta. Pločica se spajanje na žicu  Ø8 mm. </t>
  </si>
  <si>
    <t xml:space="preserve">Rastavni-mjerni spoj. Spajanje na žicu  Ø8-10 mm i trake 30-40mm. Nehrđajući čelik. Spajanje: 2xM8x20 </t>
  </si>
  <si>
    <t>Svaka stavka uključuje dobavu, dopremu, ugradnju i spajanje elemenata instalacije. Svi sastavni elementi hvataljki na krovu objekta, sustava odvoda na fasadi i mjernih spojeva trebaju biti izrađeni od nehrđajučeg čelika. Vertikalne hvataljke za zaštitu dograđenih elemenata na krovu (klima komore, ventilacijski otvori, antene itd) izrađene su od aluminija. Postavljaju se na betonska postolja ili na tronošce od nehrđajučeg čelika sa betonskim bazama. 
Sustav uzemljenja, izvodi prema mjernom spoju i sastavni elementi trebaju biti izrađena od pocinčanog čelika sa nanosom cinka min. 500 g/m2, ca. 70µm. Prstenasti uzemljivač postaviti kao zatvoreni prsten u razmaku 1m i u dubinu 0,5m od fasade objekta. Dodatno smanjenje otpora uzemjenja izvesti instaliranjem sondi (na već postavljeni prstenasti uzemljivač) i to vertikalno u zemlji na produžetku svakog odvoda.</t>
  </si>
  <si>
    <t xml:space="preserve">Sve radove izvesti prema GN, Tehničkim uvjetima za izvođenje zidarskih radova, Pravilniku o tehn. normativima za projektiranje i izvođenje radova u građevinarstvu, prema projektima, propisima uz strogo pridržavanje uputstava proizvođača materijala.
Stavka se odnosi na obradu pročelja od gornje kote do kote sokla u svemu prema postojećem stanju).
</t>
  </si>
  <si>
    <t xml:space="preserve">- na taj sloj se nanosi dodatna HI  minimum 2x premaz usklađeno prema tehničkim specifikacijama,
- na dodatni sloj HI nanosi se drugi sloj polimer cementne žbuke armiran staklenom mrežicom,                                                          - završna obrada žbukom za podnožje u boji po izboru projektanta
- dio koji ostaje u zemlji/nasipu potrebno zaštiti od mehaničkih utjecaja, čepasta membrana od polietilena visoke čvrstoće. 
</t>
  </si>
  <si>
    <t xml:space="preserve">Ugradnju izvesti nakon izrade potrebne jednostrane oplate i postave lagane armature Q131, po pregledu  i upisu nadzornog inžinjera u građevinski dnevnik. Zaštita i njega betona. Obračun po m2.
</t>
  </si>
  <si>
    <t xml:space="preserve">Vodič od nehrđajučeg čelika: austenitni, 18/10 Cr-Ni čelik, otporan na kiseline, koji je zbog niskog % ugljika interkristalično otporan nakon zavarivanja kod debljine limova do 6mm i bez naknadne toplinske obrade, promjera Ø8 mm za izradu hvataljki na krovu i spojeva metalnih masa. </t>
  </si>
  <si>
    <t xml:space="preserve">Nosač/držač na krovu ili zidu, vodiča fi 23mm, nehrđajući čelik: austenitni, 18/10 Cr-Ni čelik, otporan na kiseline, koji je zbog niskog % ugljika interkristalično otporan nakon zavarivanja kod debljine limova do 6mm i bez naknadne toplinske obrade. Razmak oslonaca max 0,6m.
</t>
  </si>
  <si>
    <t xml:space="preserve">Nosač/držač na kosom krovu;  crijep kao pokrov, vodič fi 23mm, nehrđajući čelik: austenitni, 18/10 Cr-Ni čelik, otporan na kiseline, koji je zbog niskog % ugljika interkristalično otporan nakon zavarivanja kod debljine limova do 6mm i bez naknadne toplinske obrade. Razmak oslonaca max 0,6m.
</t>
  </si>
  <si>
    <t xml:space="preserve">Nosač krovne instalacije za montažu na sljemenjak. Nosač je podesiv i izrađen od nehrđajučeg čelika:  austenitni, 18/10 Cr-Ni čelik, otporan na kiseline, koji je zbog niskog % ugljika interkristalično otporan nakon zavarivanja kod debljine limova do 6mm i bez naknadne toplinske obrade. Visina žice u odnosu na sljemenjak iznosi 35mm. Montaža sa razmakom 0,7m. 
</t>
  </si>
  <si>
    <t>Radovi demontaže postojećeg sustava za zastitu od udara munje groma LPS</t>
  </si>
  <si>
    <t>U svaku stavku rasvjete potrebno je predvidjeti dobavu, montažu,  spajanje i funkcionalno ispitivanje. U cijenu uračunati sitni montažni materijal, izvori svjetlosti, te ostali potrebni pribor i odgovarajući atesti.</t>
  </si>
  <si>
    <t xml:space="preserve">Ukupni svjetlosni tok svjetilke min. 390 lm, instalirane max. snage sustava rasvjete 6W, Životni vijek= min. 50.000  sati. </t>
  </si>
  <si>
    <t>Udaljenost uočavanja VD 25m. 
Izvor: LED, 
luminancija &gt;200cd/m². 230V/50Hz napajanje, elektronička predspojna, sa inverterom za nužnu rasvjetu u trajnom moda rada, bez održavanja, sa sustavom za automatsko punjenje.
Životni vjek=min. 50.000  sati</t>
  </si>
  <si>
    <t xml:space="preserve">Dobava i izrada toplinske fasade, toplinsko fasadni sistem ETICS - toplinska izolacija izvedena od dvoslojne mineralne vune debljine 16 cm, λ=0,036 W/m2K, završne obrade fasadnog zida silikatnom žbukom. </t>
  </si>
  <si>
    <t xml:space="preserve">Bezhalogeni energetski i signalni kabel tipa NHXH FE180/E30 ili jednakovrijedno
- poboljšanih svojstava za slučaj požara s očuvanom funkcionalošću 30 minuta
- konstrukcija kabela: 3x1,5 mm2
</t>
  </si>
  <si>
    <t xml:space="preserve">Bezhalogeni vatrodojavni instalacijski kabel tipa JB-H(St)H ili jednakovrijedno
- poboljšanih svojstava za slučaj požara
- konstrukcija kabela: 2x1 mm2
</t>
  </si>
  <si>
    <t xml:space="preserve">NAPOMENA: Ukoliko su stavke u troškovniku opisane uz navođenje marke ili izvora, ili posebnog procesa, ili norme, ili zaštitnog znaka, patenta, tipa ili posebnog podrijetla ili proizvodnje, smatra se da su takve stavke popraćene  formulacijom „ili jednakovrijedno“. 
Ponuditelji su slobodni nuditi jednakovrijedna rješenja. 
Ponuditeljima je pored opisa proizvoda ostavljen prostor za upis jednakovrijednog proizvoda, u koji moraju upisati naziv proizvoda - tip i naziv proizvođača.
</t>
  </si>
</sst>
</file>

<file path=xl/styles.xml><?xml version="1.0" encoding="utf-8"?>
<styleSheet xmlns="http://schemas.openxmlformats.org/spreadsheetml/2006/main">
  <numFmts count="2">
    <numFmt numFmtId="44" formatCode="_-* #,##0.00\ &quot;kn&quot;_-;\-* #,##0.00\ &quot;kn&quot;_-;_-* &quot;-&quot;??\ &quot;kn&quot;_-;_-@_-"/>
    <numFmt numFmtId="164" formatCode="#,##0.00\ &quot;kn&quot;"/>
  </numFmts>
  <fonts count="17">
    <font>
      <sz val="11"/>
      <color theme="1"/>
      <name val="Calibri"/>
      <family val="2"/>
      <charset val="238"/>
      <scheme val="minor"/>
    </font>
    <font>
      <sz val="11"/>
      <color theme="1"/>
      <name val="Calibri"/>
      <family val="2"/>
      <charset val="238"/>
      <scheme val="minor"/>
    </font>
    <font>
      <sz val="10"/>
      <name val="Verdana"/>
      <family val="2"/>
      <charset val="238"/>
    </font>
    <font>
      <sz val="10"/>
      <color theme="1"/>
      <name val="Verdana"/>
      <family val="2"/>
      <charset val="238"/>
    </font>
    <font>
      <b/>
      <sz val="10"/>
      <name val="Verdana"/>
      <family val="2"/>
      <charset val="238"/>
    </font>
    <font>
      <sz val="10"/>
      <color indexed="8"/>
      <name val="Verdana"/>
      <family val="2"/>
      <charset val="238"/>
    </font>
    <font>
      <b/>
      <sz val="10"/>
      <color theme="1"/>
      <name val="Verdana"/>
      <family val="2"/>
      <charset val="238"/>
    </font>
    <font>
      <b/>
      <sz val="10"/>
      <color indexed="8"/>
      <name val="Verdana"/>
      <family val="2"/>
      <charset val="238"/>
    </font>
    <font>
      <sz val="10"/>
      <name val="Arial"/>
      <family val="2"/>
      <charset val="238"/>
    </font>
    <font>
      <sz val="10"/>
      <name val="Helv"/>
    </font>
    <font>
      <b/>
      <sz val="12"/>
      <name val="Verdana"/>
      <family val="2"/>
      <charset val="238"/>
    </font>
    <font>
      <sz val="12"/>
      <name val="Verdana"/>
      <family val="2"/>
      <charset val="238"/>
    </font>
    <font>
      <b/>
      <sz val="11"/>
      <name val="Verdana"/>
      <family val="2"/>
      <charset val="238"/>
    </font>
    <font>
      <sz val="11"/>
      <color theme="1"/>
      <name val="Verdana"/>
      <family val="2"/>
      <charset val="238"/>
    </font>
    <font>
      <sz val="11"/>
      <name val="Verdana"/>
      <family val="2"/>
      <charset val="238"/>
    </font>
    <font>
      <b/>
      <sz val="14"/>
      <color theme="1"/>
      <name val="Calibri"/>
      <family val="2"/>
      <charset val="238"/>
      <scheme val="minor"/>
    </font>
    <font>
      <b/>
      <sz val="14"/>
      <color theme="1"/>
      <name val="Times New Roman"/>
      <family val="1"/>
      <charset val="23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s>
  <borders count="51">
    <border>
      <left/>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8" fillId="0" borderId="0"/>
    <xf numFmtId="0" fontId="1" fillId="0" borderId="0"/>
    <xf numFmtId="0" fontId="1" fillId="0" borderId="0"/>
    <xf numFmtId="0" fontId="1" fillId="0" borderId="0"/>
    <xf numFmtId="0" fontId="8" fillId="0" borderId="0" applyNumberFormat="0" applyFont="0" applyFill="0" applyBorder="0" applyAlignment="0" applyProtection="0">
      <alignment vertical="top"/>
    </xf>
    <xf numFmtId="0" fontId="9" fillId="0" borderId="0"/>
    <xf numFmtId="0" fontId="9" fillId="0" borderId="0"/>
  </cellStyleXfs>
  <cellXfs count="706">
    <xf numFmtId="0" fontId="0" fillId="0" borderId="0" xfId="0"/>
    <xf numFmtId="0" fontId="2" fillId="0" borderId="0" xfId="0" applyNumberFormat="1" applyFont="1" applyFill="1" applyBorder="1" applyAlignment="1" applyProtection="1">
      <alignment horizontal="justify" vertical="center" wrapText="1"/>
    </xf>
    <xf numFmtId="0" fontId="2" fillId="0" borderId="0" xfId="0" applyFont="1" applyAlignment="1">
      <alignment horizontal="left" wrapText="1"/>
    </xf>
    <xf numFmtId="0" fontId="2" fillId="0" borderId="0" xfId="0" applyFont="1" applyAlignment="1">
      <alignment wrapText="1"/>
    </xf>
    <xf numFmtId="0" fontId="3" fillId="0" borderId="0" xfId="0" applyFont="1"/>
    <xf numFmtId="0" fontId="2" fillId="0" borderId="0" xfId="0" applyFont="1" applyAlignment="1">
      <alignment horizontal="center" vertical="top" wrapText="1"/>
    </xf>
    <xf numFmtId="0" fontId="2" fillId="0" borderId="0" xfId="0" applyFont="1" applyFill="1" applyAlignment="1">
      <alignment horizontal="left"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top" wrapText="1"/>
    </xf>
    <xf numFmtId="0" fontId="2" fillId="0" borderId="0" xfId="0" applyNumberFormat="1" applyFont="1" applyFill="1" applyBorder="1" applyAlignment="1" applyProtection="1">
      <alignment horizontal="center" wrapText="1"/>
    </xf>
    <xf numFmtId="0" fontId="2" fillId="0" borderId="0" xfId="0" applyFont="1" applyFill="1" applyAlignment="1">
      <alignment wrapText="1"/>
    </xf>
    <xf numFmtId="0" fontId="2" fillId="0" borderId="0" xfId="0" applyFont="1" applyBorder="1" applyAlignment="1">
      <alignment horizontal="center" vertical="top" wrapText="1"/>
    </xf>
    <xf numFmtId="0" fontId="2" fillId="0" borderId="0" xfId="0" applyFont="1" applyFill="1" applyAlignment="1">
      <alignment horizontal="justify" vertical="top" wrapText="1"/>
    </xf>
    <xf numFmtId="0" fontId="2" fillId="0" borderId="0" xfId="0" applyFont="1" applyAlignment="1">
      <alignment horizontal="center" wrapText="1"/>
    </xf>
    <xf numFmtId="4" fontId="2" fillId="0" borderId="0" xfId="0" applyNumberFormat="1" applyFont="1" applyFill="1" applyAlignment="1">
      <alignment horizontal="right" wrapText="1"/>
    </xf>
    <xf numFmtId="0" fontId="2" fillId="0" borderId="0" xfId="0" applyFont="1" applyFill="1" applyBorder="1" applyAlignment="1">
      <alignment horizontal="center" vertical="top" wrapText="1"/>
    </xf>
    <xf numFmtId="4" fontId="2" fillId="0" borderId="0" xfId="0" applyNumberFormat="1" applyFont="1" applyBorder="1"/>
    <xf numFmtId="4" fontId="2" fillId="0" borderId="0" xfId="1" applyNumberFormat="1" applyFont="1" applyBorder="1" applyAlignment="1"/>
    <xf numFmtId="0" fontId="2" fillId="0" borderId="0" xfId="0" applyFont="1" applyBorder="1"/>
    <xf numFmtId="0" fontId="2" fillId="0" borderId="0" xfId="0" applyFont="1"/>
    <xf numFmtId="0" fontId="2" fillId="0" borderId="0" xfId="0" applyFont="1" applyFill="1" applyBorder="1" applyAlignment="1">
      <alignment horizontal="justify" vertical="top" wrapText="1"/>
    </xf>
    <xf numFmtId="4" fontId="2" fillId="0" borderId="0" xfId="0" applyNumberFormat="1" applyFont="1" applyBorder="1" applyAlignment="1">
      <alignment vertical="top"/>
    </xf>
    <xf numFmtId="4" fontId="2" fillId="0" borderId="0" xfId="1" applyNumberFormat="1" applyFont="1" applyBorder="1" applyAlignment="1">
      <alignment vertical="top"/>
    </xf>
    <xf numFmtId="0" fontId="2" fillId="0" borderId="0" xfId="0" applyFont="1" applyBorder="1" applyAlignment="1">
      <alignment vertical="top"/>
    </xf>
    <xf numFmtId="0" fontId="2" fillId="0" borderId="0" xfId="0" applyFont="1" applyAlignment="1">
      <alignment vertical="top"/>
    </xf>
    <xf numFmtId="2" fontId="2" fillId="0" borderId="0" xfId="0" applyNumberFormat="1" applyFont="1" applyFill="1" applyBorder="1" applyAlignment="1">
      <alignment horizontal="center" wrapText="1"/>
    </xf>
    <xf numFmtId="0" fontId="2" fillId="0" borderId="0" xfId="0" quotePrefix="1" applyFont="1" applyFill="1" applyAlignment="1">
      <alignment horizontal="left" vertical="top" wrapText="1"/>
    </xf>
    <xf numFmtId="0" fontId="2" fillId="0" borderId="0" xfId="0" quotePrefix="1" applyFont="1" applyFill="1" applyAlignment="1">
      <alignment horizontal="justify" vertical="top"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vertical="top" wrapText="1"/>
    </xf>
    <xf numFmtId="0" fontId="5" fillId="0" borderId="0" xfId="0" applyFont="1"/>
    <xf numFmtId="0" fontId="6" fillId="0" borderId="0" xfId="0" applyFont="1" applyFill="1" applyBorder="1"/>
    <xf numFmtId="0" fontId="2" fillId="0" borderId="0" xfId="0" applyFont="1" applyFill="1" applyAlignment="1">
      <alignment vertical="top" wrapText="1"/>
    </xf>
    <xf numFmtId="0" fontId="2" fillId="0" borderId="0" xfId="0" quotePrefix="1" applyNumberFormat="1" applyFont="1" applyFill="1" applyBorder="1" applyAlignment="1" applyProtection="1">
      <alignment horizontal="justify" vertical="top" wrapText="1"/>
    </xf>
    <xf numFmtId="4" fontId="2" fillId="0" borderId="0" xfId="0" applyNumberFormat="1" applyFont="1" applyFill="1" applyAlignment="1">
      <alignment horizontal="left" wrapText="1"/>
    </xf>
    <xf numFmtId="0" fontId="5" fillId="0" borderId="0" xfId="0" applyFont="1" applyAlignment="1">
      <alignment horizontal="center"/>
    </xf>
    <xf numFmtId="0" fontId="2" fillId="0" borderId="0" xfId="0" applyFont="1" applyBorder="1" applyAlignment="1">
      <alignment wrapText="1"/>
    </xf>
    <xf numFmtId="0" fontId="2" fillId="0" borderId="0" xfId="0" applyFont="1" applyBorder="1" applyAlignment="1">
      <alignment horizontal="left" wrapText="1"/>
    </xf>
    <xf numFmtId="0" fontId="3" fillId="0" borderId="0" xfId="0" applyFont="1" applyFill="1" applyBorder="1" applyAlignment="1">
      <alignment vertical="center"/>
    </xf>
    <xf numFmtId="4" fontId="2" fillId="0" borderId="0" xfId="0" applyNumberFormat="1" applyFont="1" applyFill="1" applyBorder="1" applyAlignment="1" applyProtection="1">
      <alignment horizontal="right" wrapText="1"/>
    </xf>
    <xf numFmtId="0" fontId="7" fillId="0" borderId="0" xfId="0" applyFont="1"/>
    <xf numFmtId="0" fontId="6" fillId="0" borderId="0" xfId="0" applyFont="1" applyFill="1" applyBorder="1" applyAlignment="1"/>
    <xf numFmtId="0" fontId="2" fillId="0" borderId="0" xfId="2" applyFont="1" applyFill="1" applyBorder="1" applyAlignment="1">
      <alignment horizontal="justify" vertical="top" wrapText="1"/>
    </xf>
    <xf numFmtId="0" fontId="2" fillId="0" borderId="0" xfId="2" applyFont="1" applyFill="1" applyBorder="1" applyAlignment="1">
      <alignment vertical="center" wrapText="1"/>
    </xf>
    <xf numFmtId="0" fontId="2" fillId="0" borderId="0" xfId="2" applyFont="1" applyFill="1" applyBorder="1" applyAlignment="1">
      <alignment horizontal="center" vertical="top"/>
    </xf>
    <xf numFmtId="16" fontId="2" fillId="0" borderId="0" xfId="2" applyNumberFormat="1" applyFont="1" applyFill="1" applyBorder="1" applyAlignment="1">
      <alignment horizontal="center" vertical="top"/>
    </xf>
    <xf numFmtId="17" fontId="2" fillId="0" borderId="0" xfId="2" applyNumberFormat="1" applyFont="1" applyFill="1" applyBorder="1" applyAlignment="1">
      <alignment horizontal="center" vertical="top"/>
    </xf>
    <xf numFmtId="0" fontId="2" fillId="0" borderId="0" xfId="2" applyFont="1" applyFill="1" applyBorder="1" applyAlignment="1">
      <alignment vertical="top" wrapText="1"/>
    </xf>
    <xf numFmtId="0" fontId="2" fillId="0" borderId="0" xfId="2" applyFont="1" applyFill="1" applyBorder="1" applyAlignment="1">
      <alignment horizontal="center"/>
    </xf>
    <xf numFmtId="0" fontId="2" fillId="0" borderId="0" xfId="2" applyNumberFormat="1" applyFont="1" applyFill="1" applyBorder="1" applyAlignment="1">
      <alignment horizontal="justify" vertical="top" wrapText="1"/>
    </xf>
    <xf numFmtId="1" fontId="2" fillId="0" borderId="0" xfId="2" applyNumberFormat="1" applyFont="1" applyFill="1" applyBorder="1" applyAlignment="1" applyProtection="1">
      <alignment horizontal="left" vertical="top" wrapText="1"/>
    </xf>
    <xf numFmtId="4" fontId="2" fillId="0" borderId="0" xfId="2" applyNumberFormat="1" applyFont="1" applyFill="1" applyBorder="1" applyAlignment="1"/>
    <xf numFmtId="4" fontId="4" fillId="0" borderId="0" xfId="2" applyNumberFormat="1" applyFont="1" applyFill="1" applyBorder="1" applyAlignment="1"/>
    <xf numFmtId="4" fontId="2" fillId="0" borderId="0" xfId="2" applyNumberFormat="1" applyFont="1" applyFill="1" applyBorder="1" applyAlignment="1">
      <alignment vertical="center"/>
    </xf>
    <xf numFmtId="4" fontId="2" fillId="0" borderId="0" xfId="0" applyNumberFormat="1" applyFont="1" applyAlignment="1">
      <alignment wrapText="1"/>
    </xf>
    <xf numFmtId="2" fontId="2" fillId="0" borderId="0" xfId="0" applyNumberFormat="1" applyFont="1" applyBorder="1" applyAlignment="1">
      <alignment horizontal="center" wrapText="1"/>
    </xf>
    <xf numFmtId="4" fontId="3" fillId="0" borderId="0" xfId="0" applyNumberFormat="1" applyFont="1" applyAlignment="1"/>
    <xf numFmtId="0" fontId="3" fillId="0" borderId="0" xfId="0" applyFont="1" applyFill="1" applyBorder="1"/>
    <xf numFmtId="0" fontId="3" fillId="0" borderId="0" xfId="0" applyFont="1" applyAlignment="1">
      <alignment horizontal="justify" vertical="top"/>
    </xf>
    <xf numFmtId="0" fontId="3" fillId="0" borderId="0" xfId="0" applyFont="1" applyAlignment="1">
      <alignment horizontal="center" vertical="top"/>
    </xf>
    <xf numFmtId="0" fontId="7" fillId="0" borderId="0" xfId="0" applyFont="1" applyAlignment="1">
      <alignment horizontal="center" vertical="top"/>
    </xf>
    <xf numFmtId="0" fontId="4" fillId="0" borderId="0" xfId="0" applyFont="1" applyAlignment="1">
      <alignment horizontal="center" vertical="top" wrapText="1"/>
    </xf>
    <xf numFmtId="0" fontId="5" fillId="0" borderId="0" xfId="0" applyFont="1" applyAlignment="1">
      <alignment horizontal="center" vertical="top"/>
    </xf>
    <xf numFmtId="0" fontId="2" fillId="0" borderId="0" xfId="2" applyFont="1" applyFill="1" applyBorder="1" applyAlignment="1">
      <alignment horizontal="center" wrapText="1"/>
    </xf>
    <xf numFmtId="0" fontId="4" fillId="0" borderId="0" xfId="2" applyFont="1" applyFill="1" applyBorder="1" applyAlignment="1">
      <alignment horizontal="center" wrapText="1"/>
    </xf>
    <xf numFmtId="0" fontId="4" fillId="0" borderId="0" xfId="0" applyNumberFormat="1" applyFont="1" applyFill="1" applyBorder="1" applyAlignment="1" applyProtection="1">
      <alignment horizontal="center" wrapText="1"/>
    </xf>
    <xf numFmtId="4" fontId="7" fillId="0" borderId="0" xfId="0" applyNumberFormat="1" applyFont="1" applyAlignment="1"/>
    <xf numFmtId="4" fontId="2" fillId="0" borderId="0" xfId="2" applyNumberFormat="1" applyFont="1" applyFill="1" applyBorder="1" applyAlignment="1">
      <alignment wrapText="1"/>
    </xf>
    <xf numFmtId="4" fontId="2" fillId="0" borderId="0" xfId="0" applyNumberFormat="1" applyFont="1" applyBorder="1" applyAlignment="1">
      <alignment wrapText="1"/>
    </xf>
    <xf numFmtId="4" fontId="2" fillId="0" borderId="0" xfId="0" applyNumberFormat="1" applyFont="1" applyAlignment="1">
      <alignment vertical="center" wrapText="1"/>
    </xf>
    <xf numFmtId="4" fontId="2" fillId="0" borderId="0" xfId="0" applyNumberFormat="1" applyFont="1" applyFill="1" applyBorder="1" applyAlignment="1" applyProtection="1">
      <alignment wrapText="1"/>
    </xf>
    <xf numFmtId="4" fontId="4" fillId="0" borderId="0" xfId="0" applyNumberFormat="1" applyFont="1" applyFill="1" applyBorder="1" applyAlignment="1" applyProtection="1">
      <alignment vertical="center" wrapText="1"/>
    </xf>
    <xf numFmtId="4" fontId="2" fillId="0" borderId="0" xfId="0" applyNumberFormat="1" applyFont="1" applyFill="1" applyBorder="1" applyAlignment="1">
      <alignment wrapText="1"/>
    </xf>
    <xf numFmtId="4" fontId="4" fillId="0" borderId="0" xfId="2" applyNumberFormat="1" applyFont="1" applyFill="1" applyBorder="1" applyAlignment="1">
      <alignment wrapText="1"/>
    </xf>
    <xf numFmtId="4" fontId="5" fillId="0" borderId="0" xfId="0" applyNumberFormat="1" applyFont="1" applyAlignment="1"/>
    <xf numFmtId="4" fontId="3" fillId="0" borderId="0" xfId="0" applyNumberFormat="1" applyFont="1" applyFill="1" applyAlignment="1"/>
    <xf numFmtId="0" fontId="7" fillId="0" borderId="0" xfId="0" applyFont="1" applyAlignment="1">
      <alignment horizontal="center"/>
    </xf>
    <xf numFmtId="4" fontId="4"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justify" vertical="top" wrapText="1"/>
    </xf>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center" wrapText="1"/>
    </xf>
    <xf numFmtId="0" fontId="2" fillId="0" borderId="0" xfId="0" applyFont="1" applyAlignment="1">
      <alignment horizontal="justify" vertical="top" wrapText="1"/>
    </xf>
    <xf numFmtId="4" fontId="2" fillId="0" borderId="0" xfId="0" applyNumberFormat="1" applyFont="1" applyFill="1" applyBorder="1" applyAlignment="1" applyProtection="1">
      <alignment vertical="top" wrapText="1"/>
    </xf>
    <xf numFmtId="4" fontId="2" fillId="0" borderId="0" xfId="0" applyNumberFormat="1" applyFont="1" applyFill="1" applyBorder="1" applyAlignment="1" applyProtection="1">
      <alignment vertical="center" wrapText="1"/>
    </xf>
    <xf numFmtId="0" fontId="3" fillId="0" borderId="0" xfId="0" applyFont="1" applyAlignment="1">
      <alignment horizontal="center"/>
    </xf>
    <xf numFmtId="0" fontId="3" fillId="0" borderId="0" xfId="0" applyFont="1" applyFill="1" applyAlignment="1">
      <alignment horizontal="center"/>
    </xf>
    <xf numFmtId="0" fontId="2" fillId="0" borderId="0" xfId="0" applyFont="1" applyFill="1" applyAlignment="1">
      <alignment horizontal="left" vertical="top" wrapText="1"/>
    </xf>
    <xf numFmtId="4" fontId="4" fillId="0" borderId="0" xfId="0" applyNumberFormat="1" applyFont="1" applyFill="1" applyBorder="1" applyAlignment="1" applyProtection="1">
      <alignment wrapText="1"/>
    </xf>
    <xf numFmtId="0" fontId="4" fillId="0" borderId="0" xfId="2" applyFont="1" applyFill="1" applyBorder="1" applyAlignment="1">
      <alignment horizontal="left" vertical="top" wrapText="1"/>
    </xf>
    <xf numFmtId="0" fontId="4"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top"/>
    </xf>
    <xf numFmtId="0" fontId="3" fillId="0" borderId="0" xfId="0" applyFont="1" applyFill="1" applyBorder="1" applyAlignment="1"/>
    <xf numFmtId="4"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top" wrapText="1"/>
    </xf>
    <xf numFmtId="0" fontId="4" fillId="0" borderId="0" xfId="2" applyFont="1" applyFill="1" applyBorder="1" applyAlignment="1">
      <alignment horizontal="left" vertical="top" wrapText="1"/>
    </xf>
    <xf numFmtId="4" fontId="2" fillId="0" borderId="0" xfId="0" applyNumberFormat="1" applyFont="1" applyFill="1" applyBorder="1" applyAlignment="1" applyProtection="1">
      <alignment vertical="center"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7" xfId="0" applyNumberFormat="1" applyFont="1" applyFill="1" applyBorder="1" applyAlignment="1" applyProtection="1">
      <alignment horizontal="justify" vertical="top" wrapText="1"/>
    </xf>
    <xf numFmtId="0" fontId="2" fillId="0" borderId="8" xfId="0" applyNumberFormat="1" applyFont="1" applyFill="1" applyBorder="1" applyAlignment="1" applyProtection="1">
      <alignment horizontal="justify" vertical="top" wrapText="1"/>
    </xf>
    <xf numFmtId="0" fontId="2" fillId="0" borderId="7"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4" fontId="2" fillId="3" borderId="7" xfId="0" applyNumberFormat="1" applyFont="1" applyFill="1" applyBorder="1" applyAlignment="1" applyProtection="1">
      <alignment wrapText="1"/>
    </xf>
    <xf numFmtId="0" fontId="2" fillId="0" borderId="6" xfId="0" applyFont="1" applyFill="1" applyBorder="1" applyAlignment="1">
      <alignment horizontal="center" vertical="top" wrapText="1"/>
    </xf>
    <xf numFmtId="0" fontId="2" fillId="0" borderId="6" xfId="0" applyNumberFormat="1" applyFont="1" applyFill="1" applyBorder="1" applyAlignment="1" applyProtection="1">
      <alignment horizontal="justify" vertical="top" wrapText="1"/>
    </xf>
    <xf numFmtId="0" fontId="2" fillId="0" borderId="6" xfId="0" applyNumberFormat="1" applyFont="1" applyFill="1" applyBorder="1" applyAlignment="1" applyProtection="1">
      <alignment horizontal="center" wrapText="1"/>
    </xf>
    <xf numFmtId="0" fontId="2" fillId="0" borderId="1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6" xfId="0" applyNumberFormat="1" applyFont="1" applyFill="1" applyBorder="1" applyAlignment="1" applyProtection="1">
      <alignment horizontal="center" vertical="center" wrapText="1"/>
    </xf>
    <xf numFmtId="4" fontId="2" fillId="0" borderId="6" xfId="0" applyNumberFormat="1" applyFont="1" applyFill="1" applyBorder="1" applyAlignment="1" applyProtection="1">
      <alignment vertical="center" wrapText="1"/>
    </xf>
    <xf numFmtId="0" fontId="2" fillId="0" borderId="8" xfId="0" quotePrefix="1" applyNumberFormat="1" applyFont="1" applyFill="1" applyBorder="1" applyAlignment="1" applyProtection="1">
      <alignment horizontal="justify" vertical="top" wrapText="1"/>
    </xf>
    <xf numFmtId="0" fontId="2" fillId="0" borderId="14" xfId="0" applyFont="1" applyBorder="1" applyAlignment="1">
      <alignment horizontal="center" vertical="top" wrapText="1"/>
    </xf>
    <xf numFmtId="0" fontId="2" fillId="0" borderId="6" xfId="0" applyFont="1" applyFill="1" applyBorder="1" applyAlignment="1">
      <alignment horizontal="justify" vertical="top" wrapText="1"/>
    </xf>
    <xf numFmtId="4" fontId="2" fillId="0" borderId="6" xfId="0" applyNumberFormat="1" applyFont="1" applyFill="1" applyBorder="1" applyAlignment="1" applyProtection="1">
      <alignment wrapText="1"/>
    </xf>
    <xf numFmtId="4" fontId="2" fillId="0" borderId="15" xfId="0" applyNumberFormat="1" applyFont="1" applyFill="1" applyBorder="1" applyAlignment="1" applyProtection="1">
      <alignment vertical="top" wrapText="1"/>
    </xf>
    <xf numFmtId="0" fontId="2" fillId="0" borderId="7" xfId="0" applyFont="1" applyBorder="1" applyAlignment="1">
      <alignment horizontal="center" vertical="top" wrapText="1"/>
    </xf>
    <xf numFmtId="0" fontId="4" fillId="0" borderId="7" xfId="0" applyNumberFormat="1" applyFont="1" applyFill="1" applyBorder="1" applyAlignment="1" applyProtection="1">
      <alignment horizontal="center" wrapText="1"/>
    </xf>
    <xf numFmtId="0" fontId="2" fillId="0" borderId="9"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quotePrefix="1" applyFont="1" applyFill="1" applyBorder="1" applyAlignment="1">
      <alignment horizontal="left" vertical="top" wrapText="1"/>
    </xf>
    <xf numFmtId="49" fontId="2" fillId="0" borderId="6" xfId="0" applyNumberFormat="1" applyFont="1" applyBorder="1" applyAlignment="1">
      <alignment horizontal="justify" vertical="top"/>
    </xf>
    <xf numFmtId="49" fontId="2" fillId="0" borderId="6" xfId="0" applyNumberFormat="1" applyFont="1" applyBorder="1" applyAlignment="1">
      <alignment horizontal="center"/>
    </xf>
    <xf numFmtId="0" fontId="2" fillId="0" borderId="6" xfId="0" quotePrefix="1" applyNumberFormat="1" applyFont="1" applyFill="1" applyBorder="1" applyAlignment="1" applyProtection="1">
      <alignment horizontal="left" vertical="top" wrapText="1"/>
    </xf>
    <xf numFmtId="0" fontId="2" fillId="0" borderId="7" xfId="0" quotePrefix="1" applyNumberFormat="1" applyFont="1" applyFill="1" applyBorder="1" applyAlignment="1" applyProtection="1">
      <alignment horizontal="justify" vertical="top" wrapText="1"/>
    </xf>
    <xf numFmtId="0" fontId="2" fillId="0" borderId="8" xfId="0" applyFont="1" applyFill="1" applyBorder="1" applyAlignment="1">
      <alignment horizontal="justify" vertical="top" wrapText="1"/>
    </xf>
    <xf numFmtId="0" fontId="2" fillId="0" borderId="6" xfId="0" quotePrefix="1" applyNumberFormat="1" applyFont="1" applyFill="1" applyBorder="1" applyAlignment="1" applyProtection="1">
      <alignment horizontal="justify" vertical="top" wrapText="1"/>
    </xf>
    <xf numFmtId="4" fontId="2" fillId="0" borderId="16" xfId="0" applyNumberFormat="1" applyFont="1" applyFill="1" applyBorder="1" applyAlignment="1" applyProtection="1">
      <alignment vertical="top" wrapText="1"/>
    </xf>
    <xf numFmtId="0" fontId="2" fillId="0" borderId="6" xfId="0" applyFont="1" applyFill="1" applyBorder="1" applyAlignment="1">
      <alignment horizontal="center" wrapText="1"/>
    </xf>
    <xf numFmtId="0" fontId="2" fillId="0" borderId="6" xfId="0" quotePrefix="1" applyNumberFormat="1" applyFont="1" applyFill="1" applyBorder="1" applyAlignment="1" applyProtection="1">
      <alignment horizontal="justify" wrapText="1"/>
    </xf>
    <xf numFmtId="0" fontId="2" fillId="0" borderId="16" xfId="0" applyNumberFormat="1" applyFont="1" applyFill="1" applyBorder="1" applyAlignment="1" applyProtection="1">
      <alignment horizontal="center" wrapText="1"/>
    </xf>
    <xf numFmtId="0" fontId="2" fillId="0" borderId="7" xfId="0" applyFont="1" applyFill="1" applyBorder="1" applyAlignment="1">
      <alignment horizontal="justify" vertical="top" wrapText="1"/>
    </xf>
    <xf numFmtId="0" fontId="2" fillId="0" borderId="9" xfId="0" applyFont="1" applyFill="1" applyBorder="1" applyAlignment="1">
      <alignment horizontal="justify" vertical="top" wrapText="1"/>
    </xf>
    <xf numFmtId="0" fontId="2" fillId="0" borderId="23" xfId="0" applyNumberFormat="1" applyFont="1" applyFill="1" applyBorder="1" applyAlignment="1" applyProtection="1">
      <alignment horizontal="justify" vertical="top" wrapText="1"/>
    </xf>
    <xf numFmtId="0" fontId="2" fillId="0" borderId="23" xfId="0" applyNumberFormat="1" applyFont="1" applyFill="1" applyBorder="1" applyAlignment="1" applyProtection="1">
      <alignment horizontal="center" wrapText="1"/>
    </xf>
    <xf numFmtId="4" fontId="2" fillId="0" borderId="23" xfId="0" applyNumberFormat="1" applyFont="1" applyFill="1" applyBorder="1" applyAlignment="1" applyProtection="1">
      <alignment vertical="top" wrapText="1"/>
    </xf>
    <xf numFmtId="4" fontId="2" fillId="0" borderId="23" xfId="0" applyNumberFormat="1" applyFont="1" applyFill="1" applyBorder="1" applyAlignment="1" applyProtection="1">
      <alignment vertical="center" wrapText="1"/>
    </xf>
    <xf numFmtId="4" fontId="2" fillId="0" borderId="11" xfId="0" applyNumberFormat="1" applyFont="1" applyFill="1" applyBorder="1" applyAlignment="1" applyProtection="1">
      <alignment vertical="center" wrapText="1"/>
    </xf>
    <xf numFmtId="0" fontId="2" fillId="0" borderId="16" xfId="0" applyNumberFormat="1" applyFont="1" applyFill="1" applyBorder="1" applyAlignment="1" applyProtection="1">
      <alignment horizontal="justify" vertical="top" wrapText="1"/>
    </xf>
    <xf numFmtId="0" fontId="2" fillId="0" borderId="24" xfId="0" applyNumberFormat="1" applyFont="1" applyFill="1" applyBorder="1" applyAlignment="1" applyProtection="1">
      <alignment horizontal="justify" vertical="top" wrapText="1"/>
    </xf>
    <xf numFmtId="0" fontId="2" fillId="0" borderId="24" xfId="0" applyNumberFormat="1" applyFont="1" applyFill="1" applyBorder="1" applyAlignment="1" applyProtection="1">
      <alignment horizontal="center" wrapText="1"/>
    </xf>
    <xf numFmtId="4" fontId="2" fillId="0" borderId="24" xfId="0" applyNumberFormat="1" applyFont="1" applyFill="1" applyBorder="1" applyAlignment="1" applyProtection="1">
      <alignment vertical="top" wrapText="1"/>
    </xf>
    <xf numFmtId="4" fontId="2" fillId="0" borderId="24" xfId="0" applyNumberFormat="1" applyFont="1" applyFill="1" applyBorder="1" applyAlignment="1" applyProtection="1">
      <alignment vertical="center" wrapText="1"/>
    </xf>
    <xf numFmtId="4" fontId="2" fillId="0" borderId="13" xfId="0" applyNumberFormat="1" applyFont="1" applyFill="1" applyBorder="1" applyAlignment="1" applyProtection="1">
      <alignment vertical="center" wrapText="1"/>
    </xf>
    <xf numFmtId="0" fontId="4" fillId="0" borderId="6" xfId="0" applyNumberFormat="1" applyFont="1" applyFill="1" applyBorder="1" applyAlignment="1" applyProtection="1">
      <alignment horizontal="center" wrapText="1"/>
    </xf>
    <xf numFmtId="4" fontId="4" fillId="0" borderId="6" xfId="0" applyNumberFormat="1" applyFont="1" applyFill="1" applyBorder="1" applyAlignment="1" applyProtection="1">
      <alignment wrapText="1"/>
    </xf>
    <xf numFmtId="4" fontId="4" fillId="0" borderId="6" xfId="0" applyNumberFormat="1" applyFont="1" applyFill="1" applyBorder="1" applyAlignment="1" applyProtection="1">
      <alignment vertical="center" wrapText="1"/>
    </xf>
    <xf numFmtId="0" fontId="2" fillId="0" borderId="7" xfId="0" applyFont="1" applyBorder="1" applyAlignment="1">
      <alignment horizontal="justify" vertical="top" wrapText="1"/>
    </xf>
    <xf numFmtId="0" fontId="2" fillId="0" borderId="7" xfId="0" applyFont="1" applyBorder="1" applyAlignment="1">
      <alignment horizontal="center" wrapText="1"/>
    </xf>
    <xf numFmtId="2" fontId="2" fillId="0" borderId="8" xfId="0" applyNumberFormat="1" applyFont="1" applyFill="1" applyBorder="1" applyAlignment="1">
      <alignment horizontal="center" wrapText="1"/>
    </xf>
    <xf numFmtId="4" fontId="2" fillId="0" borderId="7" xfId="0" applyNumberFormat="1" applyFont="1" applyBorder="1" applyAlignment="1">
      <alignment wrapText="1"/>
    </xf>
    <xf numFmtId="4" fontId="2" fillId="0" borderId="8" xfId="0" applyNumberFormat="1" applyFont="1" applyFill="1" applyBorder="1" applyAlignment="1">
      <alignment wrapText="1"/>
    </xf>
    <xf numFmtId="0" fontId="2" fillId="0" borderId="6" xfId="0" applyFont="1" applyFill="1" applyBorder="1" applyAlignment="1">
      <alignment horizontal="center" vertical="center" wrapText="1"/>
    </xf>
    <xf numFmtId="0" fontId="2" fillId="0" borderId="6" xfId="0" applyNumberFormat="1" applyFont="1" applyFill="1" applyBorder="1" applyAlignment="1" applyProtection="1">
      <alignment horizontal="justify" vertical="center" wrapText="1"/>
    </xf>
    <xf numFmtId="4" fontId="2" fillId="0" borderId="6" xfId="0" applyNumberFormat="1" applyFont="1" applyFill="1" applyBorder="1" applyAlignment="1">
      <alignment vertical="center" wrapText="1"/>
    </xf>
    <xf numFmtId="0" fontId="11" fillId="0" borderId="0" xfId="0" applyFont="1" applyAlignment="1">
      <alignment horizontal="center" vertical="top" wrapText="1"/>
    </xf>
    <xf numFmtId="0" fontId="1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center" wrapText="1"/>
    </xf>
    <xf numFmtId="4" fontId="11" fillId="0" borderId="0" xfId="0" applyNumberFormat="1" applyFont="1" applyFill="1" applyBorder="1" applyAlignment="1" applyProtection="1">
      <alignment vertical="center" wrapText="1"/>
    </xf>
    <xf numFmtId="0" fontId="2" fillId="0" borderId="14" xfId="2" applyFont="1" applyFill="1" applyBorder="1" applyAlignment="1">
      <alignment horizontal="center" vertical="top"/>
    </xf>
    <xf numFmtId="0" fontId="2" fillId="0" borderId="16" xfId="2" applyFont="1" applyFill="1" applyBorder="1" applyAlignment="1">
      <alignment horizontal="justify" vertical="top" wrapText="1"/>
    </xf>
    <xf numFmtId="0" fontId="2" fillId="0" borderId="0" xfId="2" applyFont="1" applyFill="1" applyBorder="1" applyAlignment="1">
      <alignment horizontal="center" vertical="center"/>
    </xf>
    <xf numFmtId="0" fontId="2" fillId="0" borderId="6" xfId="2" applyFont="1" applyFill="1" applyBorder="1" applyAlignment="1">
      <alignment horizontal="justify" vertical="top" wrapText="1"/>
    </xf>
    <xf numFmtId="0" fontId="2" fillId="0" borderId="6" xfId="2" applyFont="1" applyFill="1" applyBorder="1" applyAlignment="1">
      <alignment horizontal="center" vertical="center"/>
    </xf>
    <xf numFmtId="4" fontId="2" fillId="0" borderId="6" xfId="2" applyNumberFormat="1" applyFont="1" applyFill="1" applyBorder="1" applyAlignment="1">
      <alignment vertical="center"/>
    </xf>
    <xf numFmtId="0" fontId="2" fillId="0" borderId="6" xfId="2" applyFont="1" applyFill="1" applyBorder="1" applyAlignment="1">
      <alignment horizontal="center" vertical="top"/>
    </xf>
    <xf numFmtId="0" fontId="2" fillId="0" borderId="6" xfId="2" applyFont="1" applyFill="1" applyBorder="1" applyAlignment="1">
      <alignment vertical="top" wrapText="1"/>
    </xf>
    <xf numFmtId="0" fontId="2" fillId="0" borderId="6" xfId="2" applyNumberFormat="1" applyFont="1" applyFill="1" applyBorder="1" applyAlignment="1">
      <alignment horizontal="justify" vertical="top" wrapText="1"/>
    </xf>
    <xf numFmtId="0" fontId="2" fillId="0" borderId="0" xfId="2" applyNumberFormat="1" applyFont="1" applyFill="1" applyBorder="1" applyAlignment="1">
      <alignment horizontal="justify" vertical="center" wrapText="1"/>
    </xf>
    <xf numFmtId="0" fontId="2" fillId="0" borderId="16" xfId="2" applyFont="1" applyFill="1" applyBorder="1" applyAlignment="1">
      <alignment horizontal="center"/>
    </xf>
    <xf numFmtId="4" fontId="2" fillId="0" borderId="16" xfId="2" applyNumberFormat="1" applyFont="1" applyFill="1" applyBorder="1" applyAlignment="1"/>
    <xf numFmtId="4" fontId="2" fillId="0" borderId="15" xfId="2" applyNumberFormat="1" applyFont="1" applyFill="1" applyBorder="1" applyAlignment="1"/>
    <xf numFmtId="0" fontId="2" fillId="0" borderId="7" xfId="2" applyFont="1" applyFill="1" applyBorder="1" applyAlignment="1">
      <alignment horizontal="justify" vertical="top" wrapText="1"/>
    </xf>
    <xf numFmtId="1" fontId="2" fillId="0" borderId="9" xfId="2" applyNumberFormat="1" applyFont="1" applyFill="1" applyBorder="1" applyAlignment="1" applyProtection="1">
      <alignment horizontal="left" vertical="top" wrapText="1"/>
    </xf>
    <xf numFmtId="0" fontId="2" fillId="0" borderId="7" xfId="2" applyFont="1" applyFill="1" applyBorder="1" applyAlignment="1">
      <alignment horizontal="center" vertical="top"/>
    </xf>
    <xf numFmtId="0" fontId="2" fillId="0" borderId="9" xfId="2" applyFont="1" applyFill="1" applyBorder="1" applyAlignment="1">
      <alignment horizontal="center" vertical="top"/>
    </xf>
    <xf numFmtId="0" fontId="2" fillId="0" borderId="8" xfId="2" applyFont="1" applyFill="1" applyBorder="1" applyAlignment="1">
      <alignment horizontal="center" vertical="top"/>
    </xf>
    <xf numFmtId="0" fontId="2" fillId="0" borderId="7" xfId="2" applyFont="1" applyFill="1" applyBorder="1" applyAlignment="1">
      <alignment horizontal="center"/>
    </xf>
    <xf numFmtId="0" fontId="2" fillId="0" borderId="8" xfId="2" applyFont="1" applyFill="1" applyBorder="1" applyAlignment="1">
      <alignment horizontal="center"/>
    </xf>
    <xf numFmtId="0" fontId="2" fillId="0" borderId="9" xfId="2" applyFont="1" applyFill="1" applyBorder="1" applyAlignment="1">
      <alignment horizontal="center"/>
    </xf>
    <xf numFmtId="1" fontId="2" fillId="0" borderId="6" xfId="2" applyNumberFormat="1" applyFont="1" applyFill="1" applyBorder="1" applyAlignment="1" applyProtection="1">
      <alignment horizontal="left" vertical="top" wrapText="1"/>
    </xf>
    <xf numFmtId="0" fontId="2" fillId="0" borderId="8" xfId="2" applyFont="1" applyFill="1" applyBorder="1" applyAlignment="1">
      <alignment horizontal="justify" vertical="top" wrapText="1"/>
    </xf>
    <xf numFmtId="0" fontId="2" fillId="0" borderId="7" xfId="2" applyFont="1" applyFill="1" applyBorder="1" applyAlignment="1">
      <alignment horizontal="center" vertical="top"/>
    </xf>
    <xf numFmtId="0" fontId="2" fillId="0" borderId="8" xfId="2" applyNumberFormat="1" applyFont="1" applyFill="1" applyBorder="1" applyAlignment="1">
      <alignment horizontal="justify" vertical="top" wrapText="1"/>
    </xf>
    <xf numFmtId="4" fontId="2" fillId="0" borderId="6" xfId="2" applyNumberFormat="1" applyFont="1" applyFill="1" applyBorder="1" applyAlignment="1">
      <alignment horizontal="center" vertical="center"/>
    </xf>
    <xf numFmtId="4" fontId="2" fillId="0" borderId="6" xfId="0" applyNumberFormat="1" applyFont="1" applyFill="1" applyBorder="1" applyAlignment="1" applyProtection="1">
      <alignment horizontal="right" vertical="center" wrapText="1"/>
    </xf>
    <xf numFmtId="0" fontId="2" fillId="0" borderId="11" xfId="2" applyFont="1" applyFill="1" applyBorder="1" applyAlignment="1">
      <alignment horizontal="justify" vertical="top" wrapText="1"/>
    </xf>
    <xf numFmtId="0" fontId="2" fillId="0" borderId="13" xfId="2" applyNumberFormat="1" applyFont="1" applyFill="1" applyBorder="1" applyAlignment="1">
      <alignment horizontal="justify" vertical="top" wrapText="1"/>
    </xf>
    <xf numFmtId="4" fontId="2" fillId="0" borderId="7" xfId="2" applyNumberFormat="1" applyFont="1" applyFill="1" applyBorder="1" applyAlignment="1"/>
    <xf numFmtId="4" fontId="2" fillId="0" borderId="8" xfId="2" applyNumberFormat="1" applyFont="1" applyFill="1" applyBorder="1" applyAlignment="1"/>
    <xf numFmtId="0" fontId="2" fillId="2" borderId="6" xfId="7" applyNumberFormat="1" applyFont="1" applyFill="1" applyBorder="1" applyAlignment="1">
      <alignment horizontal="left" vertical="top" wrapText="1"/>
    </xf>
    <xf numFmtId="1" fontId="2" fillId="0" borderId="6" xfId="2" applyNumberFormat="1" applyFont="1" applyFill="1" applyBorder="1" applyAlignment="1" applyProtection="1">
      <alignment horizontal="justify" vertical="top" wrapText="1"/>
    </xf>
    <xf numFmtId="0" fontId="2" fillId="0" borderId="14" xfId="2" applyFont="1" applyFill="1" applyBorder="1" applyAlignment="1">
      <alignment horizontal="center" vertical="center"/>
    </xf>
    <xf numFmtId="4" fontId="2" fillId="0" borderId="0" xfId="2" applyNumberFormat="1" applyFont="1" applyFill="1" applyBorder="1" applyAlignment="1">
      <alignment horizontal="center" vertical="center"/>
    </xf>
    <xf numFmtId="4" fontId="4" fillId="0" borderId="0" xfId="2" applyNumberFormat="1" applyFont="1" applyFill="1" applyBorder="1" applyAlignment="1">
      <alignment horizontal="center"/>
    </xf>
    <xf numFmtId="4" fontId="4" fillId="0" borderId="22" xfId="2" applyNumberFormat="1" applyFont="1" applyFill="1" applyBorder="1" applyAlignment="1"/>
    <xf numFmtId="0" fontId="2" fillId="4" borderId="26" xfId="0" applyFont="1" applyFill="1" applyBorder="1" applyAlignment="1">
      <alignment horizontal="center" vertical="top" wrapText="1"/>
    </xf>
    <xf numFmtId="0" fontId="2" fillId="4" borderId="0" xfId="0" applyFont="1" applyFill="1" applyBorder="1" applyAlignment="1">
      <alignment horizontal="justify" vertical="top" wrapText="1"/>
    </xf>
    <xf numFmtId="0" fontId="2" fillId="4" borderId="0" xfId="0" applyFont="1" applyFill="1" applyBorder="1" applyAlignment="1">
      <alignment horizontal="center" wrapText="1"/>
    </xf>
    <xf numFmtId="4" fontId="2" fillId="4" borderId="0" xfId="0" applyNumberFormat="1" applyFont="1" applyFill="1" applyBorder="1" applyAlignment="1">
      <alignment wrapText="1"/>
    </xf>
    <xf numFmtId="4" fontId="2" fillId="4" borderId="27" xfId="0" applyNumberFormat="1" applyFont="1" applyFill="1" applyBorder="1" applyAlignment="1">
      <alignment wrapText="1"/>
    </xf>
    <xf numFmtId="0" fontId="2" fillId="4" borderId="20" xfId="0" applyFont="1" applyFill="1" applyBorder="1" applyAlignment="1">
      <alignment horizontal="center" vertical="top" wrapText="1"/>
    </xf>
    <xf numFmtId="4" fontId="2" fillId="4" borderId="16" xfId="0" applyNumberFormat="1" applyFont="1" applyFill="1" applyBorder="1" applyAlignment="1">
      <alignment vertical="center" wrapText="1"/>
    </xf>
    <xf numFmtId="0" fontId="2" fillId="4" borderId="17" xfId="0" applyFont="1" applyFill="1" applyBorder="1" applyAlignment="1">
      <alignment horizontal="center" vertical="top" wrapText="1"/>
    </xf>
    <xf numFmtId="0" fontId="2" fillId="4" borderId="18" xfId="0" applyFont="1" applyFill="1" applyBorder="1" applyAlignment="1">
      <alignment horizontal="justify" vertical="top" wrapText="1"/>
    </xf>
    <xf numFmtId="0" fontId="2" fillId="4" borderId="18" xfId="0" applyFont="1" applyFill="1" applyBorder="1" applyAlignment="1">
      <alignment horizontal="center" wrapText="1"/>
    </xf>
    <xf numFmtId="4" fontId="2" fillId="4" borderId="18" xfId="0" applyNumberFormat="1" applyFont="1" applyFill="1" applyBorder="1" applyAlignment="1">
      <alignment wrapText="1"/>
    </xf>
    <xf numFmtId="4" fontId="2" fillId="4" borderId="19" xfId="0" applyNumberFormat="1" applyFont="1" applyFill="1" applyBorder="1" applyAlignment="1">
      <alignment wrapText="1"/>
    </xf>
    <xf numFmtId="0" fontId="4" fillId="4" borderId="29"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0" xfId="0" applyFont="1" applyFill="1" applyBorder="1" applyAlignment="1">
      <alignment horizontal="justify" vertical="center" wrapText="1"/>
    </xf>
    <xf numFmtId="0" fontId="2" fillId="4" borderId="0" xfId="0" applyFont="1" applyFill="1" applyBorder="1" applyAlignment="1">
      <alignment horizontal="center" vertical="center" wrapText="1"/>
    </xf>
    <xf numFmtId="4" fontId="2" fillId="4" borderId="0" xfId="0" applyNumberFormat="1" applyFont="1" applyFill="1" applyBorder="1" applyAlignment="1">
      <alignment vertical="center" wrapText="1"/>
    </xf>
    <xf numFmtId="164" fontId="4" fillId="4" borderId="27" xfId="0" applyNumberFormat="1" applyFont="1" applyFill="1" applyBorder="1" applyAlignment="1">
      <alignment vertical="center" wrapText="1"/>
    </xf>
    <xf numFmtId="49" fontId="4" fillId="4" borderId="29" xfId="0" applyNumberFormat="1" applyFont="1" applyFill="1" applyBorder="1" applyAlignment="1">
      <alignment horizontal="center" vertical="center" wrapText="1"/>
    </xf>
    <xf numFmtId="0" fontId="2" fillId="4" borderId="21" xfId="0" applyNumberFormat="1" applyFont="1" applyFill="1" applyBorder="1" applyAlignment="1" applyProtection="1">
      <alignment horizontal="justify" vertical="top" wrapText="1"/>
    </xf>
    <xf numFmtId="0" fontId="2" fillId="4" borderId="21" xfId="0" applyNumberFormat="1" applyFont="1" applyFill="1" applyBorder="1" applyAlignment="1" applyProtection="1">
      <alignment horizontal="center" wrapText="1"/>
    </xf>
    <xf numFmtId="4" fontId="2" fillId="4" borderId="21" xfId="0" applyNumberFormat="1" applyFont="1" applyFill="1" applyBorder="1" applyAlignment="1" applyProtection="1">
      <alignment wrapText="1"/>
    </xf>
    <xf numFmtId="164" fontId="4" fillId="4" borderId="22" xfId="0" applyNumberFormat="1" applyFont="1" applyFill="1" applyBorder="1" applyAlignment="1" applyProtection="1">
      <alignment wrapText="1"/>
    </xf>
    <xf numFmtId="0" fontId="2" fillId="0" borderId="6" xfId="2" applyFont="1" applyFill="1" applyBorder="1" applyAlignment="1">
      <alignment horizontal="center" vertical="center"/>
    </xf>
    <xf numFmtId="0" fontId="2" fillId="0" borderId="0" xfId="0" applyFont="1" applyAlignment="1">
      <alignment vertical="top"/>
    </xf>
    <xf numFmtId="0" fontId="2" fillId="0" borderId="6" xfId="0" applyFont="1" applyFill="1" applyBorder="1" applyAlignment="1">
      <alignment horizontal="justify" vertical="top" wrapText="1"/>
    </xf>
    <xf numFmtId="0" fontId="2" fillId="0" borderId="6" xfId="0" applyFont="1" applyBorder="1" applyAlignment="1">
      <alignment horizontal="justify" vertical="top" wrapText="1"/>
    </xf>
    <xf numFmtId="4" fontId="2" fillId="0" borderId="6" xfId="0" applyNumberFormat="1" applyFont="1" applyBorder="1" applyAlignment="1">
      <alignment horizontal="right"/>
    </xf>
    <xf numFmtId="4" fontId="2" fillId="0" borderId="6" xfId="0" applyNumberFormat="1" applyFont="1" applyFill="1" applyBorder="1" applyAlignment="1" applyProtection="1">
      <alignment horizontal="right" vertical="center" wrapText="1"/>
    </xf>
    <xf numFmtId="0" fontId="2" fillId="0" borderId="7" xfId="2" applyFont="1" applyFill="1" applyBorder="1" applyAlignment="1">
      <alignment horizontal="center" vertical="center"/>
    </xf>
    <xf numFmtId="16" fontId="2" fillId="0" borderId="6" xfId="2" applyNumberFormat="1" applyFont="1" applyFill="1" applyBorder="1" applyAlignment="1">
      <alignment horizontal="center" vertical="top"/>
    </xf>
    <xf numFmtId="0" fontId="2" fillId="0" borderId="6" xfId="2" applyFont="1" applyFill="1" applyBorder="1" applyAlignment="1">
      <alignment horizontal="center" vertical="top"/>
    </xf>
    <xf numFmtId="0" fontId="2" fillId="0" borderId="11" xfId="2" applyFont="1" applyFill="1" applyBorder="1" applyAlignment="1">
      <alignment horizontal="center" vertical="top"/>
    </xf>
    <xf numFmtId="17" fontId="2" fillId="0" borderId="6" xfId="2" applyNumberFormat="1" applyFont="1" applyFill="1" applyBorder="1" applyAlignment="1">
      <alignment horizontal="center" vertical="top"/>
    </xf>
    <xf numFmtId="4" fontId="2" fillId="0" borderId="9" xfId="0" applyNumberFormat="1" applyFont="1" applyFill="1" applyBorder="1" applyAlignment="1" applyProtection="1">
      <alignment horizontal="right" vertical="center" wrapText="1"/>
    </xf>
    <xf numFmtId="4" fontId="2" fillId="3" borderId="6" xfId="0" applyNumberFormat="1" applyFont="1" applyFill="1" applyBorder="1" applyAlignment="1" applyProtection="1">
      <alignment horizontal="right" vertical="top" wrapText="1"/>
    </xf>
    <xf numFmtId="4" fontId="2" fillId="0" borderId="6" xfId="0" applyNumberFormat="1" applyFont="1" applyFill="1" applyBorder="1" applyAlignment="1" applyProtection="1">
      <alignment horizontal="right" vertical="top" wrapText="1"/>
    </xf>
    <xf numFmtId="4" fontId="2" fillId="3" borderId="6" xfId="0" applyNumberFormat="1" applyFont="1" applyFill="1" applyBorder="1" applyAlignment="1" applyProtection="1">
      <alignment horizontal="right" wrapText="1"/>
    </xf>
    <xf numFmtId="4" fontId="2" fillId="0" borderId="0" xfId="0" applyNumberFormat="1" applyFont="1" applyFill="1" applyBorder="1" applyAlignment="1" applyProtection="1">
      <alignment horizontal="right" vertical="center" wrapText="1"/>
    </xf>
    <xf numFmtId="4" fontId="2" fillId="0" borderId="7" xfId="0" applyNumberFormat="1" applyFont="1" applyFill="1" applyBorder="1" applyAlignment="1" applyProtection="1">
      <alignment horizontal="right" wrapText="1"/>
    </xf>
    <xf numFmtId="4" fontId="2" fillId="0" borderId="7" xfId="0" applyNumberFormat="1" applyFont="1" applyFill="1" applyBorder="1" applyAlignment="1" applyProtection="1">
      <alignment horizontal="right" vertical="center" wrapText="1"/>
    </xf>
    <xf numFmtId="4" fontId="2" fillId="0" borderId="6" xfId="0" applyNumberFormat="1" applyFont="1" applyFill="1" applyBorder="1" applyAlignment="1" applyProtection="1">
      <alignment horizontal="right" wrapText="1"/>
    </xf>
    <xf numFmtId="4" fontId="2" fillId="0" borderId="7" xfId="0" applyNumberFormat="1" applyFont="1" applyFill="1" applyBorder="1" applyAlignment="1" applyProtection="1">
      <alignment horizontal="right" vertical="top" wrapText="1"/>
    </xf>
    <xf numFmtId="4" fontId="4" fillId="0" borderId="7" xfId="0" applyNumberFormat="1" applyFont="1" applyFill="1" applyBorder="1" applyAlignment="1" applyProtection="1">
      <alignment horizontal="right" vertical="top" wrapText="1"/>
    </xf>
    <xf numFmtId="4" fontId="2" fillId="0" borderId="9" xfId="0" applyNumberFormat="1" applyFont="1" applyFill="1" applyBorder="1" applyAlignment="1" applyProtection="1">
      <alignment horizontal="right" wrapText="1"/>
    </xf>
    <xf numFmtId="0" fontId="2" fillId="0" borderId="9" xfId="0" applyNumberFormat="1" applyFont="1" applyFill="1" applyBorder="1" applyAlignment="1" applyProtection="1">
      <alignment horizontal="right" wrapText="1"/>
    </xf>
    <xf numFmtId="4" fontId="2" fillId="0" borderId="6" xfId="0" applyNumberFormat="1" applyFont="1" applyFill="1" applyBorder="1" applyAlignment="1">
      <alignment horizontal="right" wrapText="1"/>
    </xf>
    <xf numFmtId="0" fontId="2" fillId="0" borderId="7" xfId="0" applyNumberFormat="1" applyFont="1" applyFill="1" applyBorder="1" applyAlignment="1" applyProtection="1">
      <alignment horizontal="right" wrapText="1"/>
    </xf>
    <xf numFmtId="0" fontId="2" fillId="0" borderId="8" xfId="0" applyNumberFormat="1" applyFont="1" applyFill="1" applyBorder="1" applyAlignment="1" applyProtection="1">
      <alignment horizontal="right" wrapText="1"/>
    </xf>
    <xf numFmtId="4" fontId="2" fillId="0" borderId="0" xfId="2" applyNumberFormat="1" applyFont="1" applyFill="1" applyBorder="1" applyAlignment="1">
      <alignment horizontal="right" vertical="center"/>
    </xf>
    <xf numFmtId="4" fontId="2" fillId="0" borderId="7" xfId="2" applyNumberFormat="1" applyFont="1" applyFill="1" applyBorder="1" applyAlignment="1">
      <alignment horizontal="right" vertical="center"/>
    </xf>
    <xf numFmtId="4" fontId="2" fillId="0" borderId="6" xfId="2" applyNumberFormat="1" applyFont="1" applyFill="1" applyBorder="1" applyAlignment="1">
      <alignment horizontal="right" vertical="center"/>
    </xf>
    <xf numFmtId="4" fontId="2" fillId="0" borderId="0" xfId="2" applyNumberFormat="1" applyFont="1" applyFill="1" applyBorder="1" applyAlignment="1">
      <alignment horizontal="right"/>
    </xf>
    <xf numFmtId="0" fontId="2" fillId="0" borderId="6" xfId="0" applyFont="1" applyBorder="1" applyAlignment="1">
      <alignment horizontal="center" vertical="top" wrapText="1"/>
    </xf>
    <xf numFmtId="0" fontId="2" fillId="0" borderId="6" xfId="0" applyNumberFormat="1" applyFont="1" applyFill="1" applyBorder="1" applyAlignment="1" applyProtection="1">
      <alignment horizontal="center" vertical="center" wrapText="1"/>
    </xf>
    <xf numFmtId="4" fontId="2" fillId="0" borderId="6" xfId="0" applyNumberFormat="1" applyFont="1" applyFill="1" applyBorder="1" applyAlignment="1" applyProtection="1">
      <alignment horizontal="right" vertical="center" wrapText="1"/>
    </xf>
    <xf numFmtId="4" fontId="2" fillId="0" borderId="6" xfId="2" applyNumberFormat="1" applyFont="1" applyFill="1" applyBorder="1" applyAlignment="1">
      <alignment horizontal="right" vertical="center"/>
    </xf>
    <xf numFmtId="0" fontId="2" fillId="0" borderId="6" xfId="2" applyFont="1" applyFill="1" applyBorder="1" applyAlignment="1">
      <alignment horizontal="center" vertical="top"/>
    </xf>
    <xf numFmtId="0" fontId="2" fillId="0" borderId="6" xfId="2" applyFont="1" applyFill="1" applyBorder="1" applyAlignment="1">
      <alignment horizontal="center" vertical="center"/>
    </xf>
    <xf numFmtId="4" fontId="2" fillId="0" borderId="7" xfId="2" applyNumberFormat="1" applyFont="1" applyFill="1" applyBorder="1" applyAlignment="1">
      <alignment horizontal="right" vertical="center"/>
    </xf>
    <xf numFmtId="4" fontId="2" fillId="0" borderId="7"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left" vertical="top" wrapText="1"/>
    </xf>
    <xf numFmtId="4"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justify" vertical="top" wrapText="1"/>
    </xf>
    <xf numFmtId="0" fontId="2" fillId="0" borderId="6"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xf numFmtId="0" fontId="13" fillId="0" borderId="0" xfId="0" applyFont="1" applyAlignment="1">
      <alignment horizontal="right" vertical="center"/>
    </xf>
    <xf numFmtId="0" fontId="14" fillId="0" borderId="0" xfId="0" applyFont="1" applyAlignment="1">
      <alignment horizontal="left"/>
    </xf>
    <xf numFmtId="0" fontId="13" fillId="0" borderId="0" xfId="0" applyFont="1" applyAlignment="1"/>
    <xf numFmtId="0" fontId="13" fillId="0" borderId="0" xfId="0" applyFont="1" applyAlignment="1">
      <alignment vertical="center"/>
    </xf>
    <xf numFmtId="0" fontId="4" fillId="0" borderId="6" xfId="0" applyFont="1" applyBorder="1" applyAlignment="1">
      <alignment horizontal="center" vertical="top" wrapText="1"/>
    </xf>
    <xf numFmtId="0" fontId="4" fillId="0" borderId="6" xfId="0" applyFont="1" applyBorder="1" applyAlignment="1">
      <alignment horizontal="justify" vertical="top"/>
    </xf>
    <xf numFmtId="0" fontId="4" fillId="0" borderId="6" xfId="0" applyFont="1" applyBorder="1" applyAlignment="1">
      <alignment horizontal="center" vertical="center" wrapText="1"/>
    </xf>
    <xf numFmtId="4" fontId="4" fillId="0" borderId="6" xfId="0" applyNumberFormat="1" applyFont="1" applyBorder="1" applyAlignment="1">
      <alignment horizontal="center" vertical="center"/>
    </xf>
    <xf numFmtId="4" fontId="4" fillId="0" borderId="6" xfId="0" applyNumberFormat="1" applyFont="1" applyBorder="1" applyAlignment="1">
      <alignment horizontal="center" vertical="center" wrapText="1"/>
    </xf>
    <xf numFmtId="4" fontId="4" fillId="0" borderId="6" xfId="0" applyNumberFormat="1" applyFont="1" applyBorder="1" applyAlignment="1">
      <alignment horizontal="right" vertical="center"/>
    </xf>
    <xf numFmtId="0" fontId="2" fillId="0" borderId="9" xfId="0" quotePrefix="1" applyNumberFormat="1" applyFont="1" applyFill="1" applyBorder="1" applyAlignment="1" applyProtection="1">
      <alignment horizontal="justify" vertical="top" wrapText="1"/>
    </xf>
    <xf numFmtId="4" fontId="2" fillId="0" borderId="7" xfId="0" applyNumberFormat="1" applyFont="1" applyFill="1" applyBorder="1" applyAlignment="1" applyProtection="1">
      <alignment horizontal="center" vertical="center" wrapText="1"/>
    </xf>
    <xf numFmtId="0" fontId="2" fillId="0" borderId="7" xfId="0" applyFont="1" applyFill="1" applyBorder="1" applyAlignment="1">
      <alignment horizontal="center" vertical="top" wrapText="1"/>
    </xf>
    <xf numFmtId="0" fontId="3" fillId="0" borderId="0" xfId="0" applyFont="1" applyFill="1" applyAlignment="1">
      <alignment horizontal="center"/>
    </xf>
    <xf numFmtId="0" fontId="10" fillId="5" borderId="3" xfId="0" applyFont="1" applyFill="1" applyBorder="1" applyAlignment="1">
      <alignment horizontal="center" vertical="top" wrapText="1"/>
    </xf>
    <xf numFmtId="0" fontId="10" fillId="8" borderId="3" xfId="0" applyFont="1" applyFill="1" applyBorder="1" applyAlignment="1">
      <alignment horizontal="center" vertical="top" wrapText="1"/>
    </xf>
    <xf numFmtId="4" fontId="11" fillId="8" borderId="5" xfId="0" applyNumberFormat="1" applyFont="1" applyFill="1" applyBorder="1" applyAlignment="1" applyProtection="1">
      <alignment wrapText="1"/>
    </xf>
    <xf numFmtId="0" fontId="4" fillId="5"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NumberFormat="1" applyFont="1" applyFill="1" applyBorder="1" applyAlignment="1" applyProtection="1">
      <alignment horizontal="center" wrapText="1"/>
    </xf>
    <xf numFmtId="4" fontId="4" fillId="7" borderId="4" xfId="0" applyNumberFormat="1" applyFont="1" applyFill="1" applyBorder="1" applyAlignment="1" applyProtection="1">
      <alignment vertical="top" wrapText="1"/>
    </xf>
    <xf numFmtId="4" fontId="4" fillId="7" borderId="5" xfId="0" applyNumberFormat="1" applyFont="1" applyFill="1" applyBorder="1" applyAlignment="1" applyProtection="1">
      <alignment vertical="top" wrapText="1"/>
    </xf>
    <xf numFmtId="4" fontId="4" fillId="6" borderId="4" xfId="0" applyNumberFormat="1" applyFont="1" applyFill="1" applyBorder="1" applyAlignment="1" applyProtection="1">
      <alignment vertical="top" wrapText="1"/>
    </xf>
    <xf numFmtId="0" fontId="2" fillId="6" borderId="3" xfId="0" applyFont="1" applyFill="1" applyBorder="1" applyAlignment="1">
      <alignment horizontal="center" vertical="top" wrapText="1"/>
    </xf>
    <xf numFmtId="0" fontId="2" fillId="6" borderId="4" xfId="0" applyNumberFormat="1" applyFont="1" applyFill="1" applyBorder="1" applyAlignment="1" applyProtection="1">
      <alignment horizontal="center" wrapText="1"/>
    </xf>
    <xf numFmtId="0" fontId="2" fillId="6" borderId="17" xfId="0" applyFont="1" applyFill="1" applyBorder="1" applyAlignment="1">
      <alignment horizontal="center" vertical="top" wrapText="1"/>
    </xf>
    <xf numFmtId="0" fontId="4" fillId="6" borderId="18" xfId="0" applyNumberFormat="1" applyFont="1" applyFill="1" applyBorder="1" applyAlignment="1" applyProtection="1">
      <alignment horizontal="justify" vertical="top" wrapText="1"/>
    </xf>
    <xf numFmtId="0" fontId="2" fillId="6" borderId="18" xfId="0" applyNumberFormat="1" applyFont="1" applyFill="1" applyBorder="1" applyAlignment="1" applyProtection="1">
      <alignment horizontal="center" wrapText="1"/>
    </xf>
    <xf numFmtId="4" fontId="2" fillId="6" borderId="18" xfId="0" applyNumberFormat="1" applyFont="1" applyFill="1" applyBorder="1" applyAlignment="1" applyProtection="1">
      <alignment wrapText="1"/>
    </xf>
    <xf numFmtId="4" fontId="2" fillId="6" borderId="18" xfId="0" applyNumberFormat="1" applyFont="1" applyFill="1" applyBorder="1" applyAlignment="1" applyProtection="1">
      <alignment vertical="center" wrapText="1"/>
    </xf>
    <xf numFmtId="4" fontId="2" fillId="6" borderId="19" xfId="0" applyNumberFormat="1" applyFont="1" applyFill="1" applyBorder="1" applyAlignment="1" applyProtection="1">
      <alignment vertical="center" wrapText="1"/>
    </xf>
    <xf numFmtId="4" fontId="2" fillId="0" borderId="16" xfId="0" applyNumberFormat="1" applyFont="1" applyFill="1" applyBorder="1" applyAlignment="1" applyProtection="1">
      <alignment horizontal="right" vertical="top" wrapText="1"/>
    </xf>
    <xf numFmtId="4" fontId="2" fillId="0" borderId="16" xfId="0" applyNumberFormat="1" applyFont="1" applyFill="1" applyBorder="1" applyAlignment="1" applyProtection="1">
      <alignment horizontal="right" vertical="center" wrapText="1"/>
    </xf>
    <xf numFmtId="4" fontId="2" fillId="0" borderId="15" xfId="0" applyNumberFormat="1" applyFont="1" applyFill="1" applyBorder="1" applyAlignment="1" applyProtection="1">
      <alignment horizontal="right" vertical="center" wrapText="1"/>
    </xf>
    <xf numFmtId="4" fontId="2" fillId="0" borderId="24" xfId="0" applyNumberFormat="1" applyFont="1" applyFill="1" applyBorder="1" applyAlignment="1" applyProtection="1">
      <alignment horizontal="right" vertical="top" wrapText="1"/>
    </xf>
    <xf numFmtId="0" fontId="2" fillId="0" borderId="20" xfId="0" applyFont="1" applyBorder="1" applyAlignment="1">
      <alignment horizontal="center" vertical="top" wrapText="1"/>
    </xf>
    <xf numFmtId="0" fontId="2" fillId="0" borderId="31" xfId="0" applyNumberFormat="1" applyFont="1" applyFill="1" applyBorder="1" applyAlignment="1" applyProtection="1">
      <alignment horizontal="center" wrapText="1"/>
    </xf>
    <xf numFmtId="0" fontId="2" fillId="0" borderId="31" xfId="0" applyNumberFormat="1" applyFont="1" applyFill="1" applyBorder="1" applyAlignment="1" applyProtection="1">
      <alignment horizontal="justify" vertical="top" wrapText="1"/>
    </xf>
    <xf numFmtId="4" fontId="2" fillId="0" borderId="31" xfId="0" applyNumberFormat="1" applyFont="1" applyFill="1" applyBorder="1" applyAlignment="1" applyProtection="1">
      <alignment vertical="top" wrapText="1"/>
    </xf>
    <xf numFmtId="4" fontId="2" fillId="0" borderId="31" xfId="0" applyNumberFormat="1" applyFont="1" applyFill="1" applyBorder="1" applyAlignment="1" applyProtection="1">
      <alignment vertical="center" wrapText="1"/>
    </xf>
    <xf numFmtId="0" fontId="4" fillId="7" borderId="4" xfId="0" applyNumberFormat="1" applyFont="1" applyFill="1" applyBorder="1" applyAlignment="1" applyProtection="1">
      <alignment horizontal="left" vertical="center" wrapText="1"/>
    </xf>
    <xf numFmtId="4" fontId="4" fillId="0" borderId="22" xfId="0" applyNumberFormat="1" applyFont="1" applyFill="1" applyBorder="1" applyAlignment="1" applyProtection="1">
      <alignment vertical="center" wrapText="1"/>
    </xf>
    <xf numFmtId="4" fontId="2" fillId="0" borderId="13" xfId="0" applyNumberFormat="1" applyFont="1" applyFill="1" applyBorder="1" applyAlignment="1" applyProtection="1">
      <alignment horizontal="right" vertical="top" wrapText="1"/>
    </xf>
    <xf numFmtId="4" fontId="2" fillId="0" borderId="16" xfId="0" applyNumberFormat="1" applyFont="1" applyFill="1" applyBorder="1" applyAlignment="1" applyProtection="1">
      <alignment horizontal="right" wrapText="1"/>
    </xf>
    <xf numFmtId="4" fontId="2" fillId="0" borderId="15" xfId="0" applyNumberFormat="1" applyFont="1" applyFill="1" applyBorder="1" applyAlignment="1" applyProtection="1">
      <alignment horizontal="right" wrapText="1"/>
    </xf>
    <xf numFmtId="0" fontId="4" fillId="0" borderId="20" xfId="0" applyFont="1" applyBorder="1" applyAlignment="1">
      <alignment horizontal="center" vertical="top" wrapText="1"/>
    </xf>
    <xf numFmtId="4" fontId="4" fillId="0" borderId="22" xfId="0" applyNumberFormat="1" applyFont="1" applyFill="1" applyBorder="1" applyAlignment="1" applyProtection="1">
      <alignment vertical="top" wrapText="1"/>
    </xf>
    <xf numFmtId="0" fontId="2" fillId="0" borderId="32" xfId="0" applyNumberFormat="1" applyFont="1" applyFill="1" applyBorder="1" applyAlignment="1" applyProtection="1">
      <alignment horizontal="center" wrapText="1"/>
    </xf>
    <xf numFmtId="4" fontId="2" fillId="0" borderId="33" xfId="0" applyNumberFormat="1" applyFont="1" applyFill="1" applyBorder="1" applyAlignment="1" applyProtection="1">
      <alignment vertical="center" wrapText="1"/>
    </xf>
    <xf numFmtId="0" fontId="4" fillId="6" borderId="17" xfId="0" applyFont="1" applyFill="1" applyBorder="1" applyAlignment="1">
      <alignment horizontal="center" vertical="top" wrapText="1"/>
    </xf>
    <xf numFmtId="0" fontId="2" fillId="0" borderId="12" xfId="0" applyFont="1" applyBorder="1" applyAlignment="1">
      <alignment horizontal="center" vertical="top" wrapText="1"/>
    </xf>
    <xf numFmtId="4" fontId="2" fillId="0" borderId="13" xfId="0" applyNumberFormat="1" applyFont="1" applyFill="1" applyBorder="1" applyAlignment="1" applyProtection="1">
      <alignment vertical="top" wrapText="1"/>
    </xf>
    <xf numFmtId="49" fontId="2" fillId="0" borderId="7" xfId="0" applyNumberFormat="1" applyFont="1" applyFill="1" applyBorder="1" applyAlignment="1">
      <alignment horizontal="justify" vertical="top" wrapText="1"/>
    </xf>
    <xf numFmtId="0" fontId="2" fillId="0" borderId="16" xfId="0" quotePrefix="1" applyNumberFormat="1" applyFont="1" applyFill="1" applyBorder="1" applyAlignment="1" applyProtection="1">
      <alignment horizontal="left" vertical="top" wrapText="1"/>
    </xf>
    <xf numFmtId="0" fontId="4" fillId="0" borderId="16" xfId="0" applyNumberFormat="1" applyFont="1" applyFill="1" applyBorder="1" applyAlignment="1" applyProtection="1">
      <alignment horizontal="justify" vertical="top" wrapText="1"/>
    </xf>
    <xf numFmtId="0" fontId="4" fillId="0" borderId="16" xfId="0" applyNumberFormat="1" applyFont="1" applyFill="1" applyBorder="1" applyAlignment="1" applyProtection="1">
      <alignment horizontal="center" wrapText="1"/>
    </xf>
    <xf numFmtId="4" fontId="4" fillId="0" borderId="16" xfId="0" applyNumberFormat="1" applyFont="1" applyFill="1" applyBorder="1" applyAlignment="1" applyProtection="1">
      <alignment horizontal="right" vertical="top" wrapText="1"/>
    </xf>
    <xf numFmtId="4" fontId="4" fillId="0" borderId="15" xfId="0" applyNumberFormat="1" applyFont="1" applyFill="1" applyBorder="1" applyAlignment="1" applyProtection="1">
      <alignment horizontal="right" vertical="top" wrapText="1"/>
    </xf>
    <xf numFmtId="0" fontId="4" fillId="0" borderId="16" xfId="0" applyNumberFormat="1" applyFont="1" applyFill="1" applyBorder="1" applyAlignment="1" applyProtection="1">
      <alignment horizontal="left" vertical="top" wrapText="1"/>
    </xf>
    <xf numFmtId="49" fontId="2" fillId="0" borderId="14" xfId="0" applyNumberFormat="1" applyFont="1" applyBorder="1" applyAlignment="1" applyProtection="1">
      <alignment horizontal="center" vertical="top"/>
      <protection locked="0"/>
    </xf>
    <xf numFmtId="49" fontId="2" fillId="0" borderId="16" xfId="0" applyNumberFormat="1" applyFont="1" applyBorder="1" applyAlignment="1">
      <alignment horizontal="justify" vertical="top"/>
    </xf>
    <xf numFmtId="49" fontId="2" fillId="0" borderId="16" xfId="0" applyNumberFormat="1" applyFont="1" applyBorder="1" applyAlignment="1">
      <alignment horizontal="center"/>
    </xf>
    <xf numFmtId="4" fontId="2" fillId="0" borderId="16" xfId="0" applyNumberFormat="1" applyFont="1" applyBorder="1" applyAlignment="1">
      <alignment horizontal="right"/>
    </xf>
    <xf numFmtId="4" fontId="2" fillId="0" borderId="15" xfId="1" applyNumberFormat="1" applyFont="1" applyBorder="1" applyAlignment="1">
      <alignment horizontal="right" wrapText="1"/>
    </xf>
    <xf numFmtId="4" fontId="2" fillId="0" borderId="15" xfId="0" applyNumberFormat="1" applyFont="1" applyFill="1" applyBorder="1" applyAlignment="1" applyProtection="1">
      <alignment horizontal="right" vertical="top" wrapText="1"/>
    </xf>
    <xf numFmtId="4" fontId="2" fillId="0" borderId="25" xfId="0" applyNumberFormat="1" applyFont="1" applyFill="1" applyBorder="1" applyAlignment="1" applyProtection="1">
      <alignment vertical="center" wrapText="1"/>
    </xf>
    <xf numFmtId="4" fontId="4" fillId="0" borderId="21" xfId="0" applyNumberFormat="1" applyFont="1" applyFill="1" applyBorder="1" applyAlignment="1" applyProtection="1">
      <alignment vertical="top" wrapText="1"/>
    </xf>
    <xf numFmtId="0" fontId="2" fillId="0" borderId="31" xfId="0" applyNumberFormat="1" applyFont="1" applyFill="1" applyBorder="1" applyAlignment="1" applyProtection="1">
      <alignment horizontal="left" vertical="top" wrapText="1"/>
    </xf>
    <xf numFmtId="0" fontId="2" fillId="0" borderId="34" xfId="0" applyFont="1" applyFill="1" applyBorder="1" applyAlignment="1">
      <alignment horizontal="center" vertical="top" wrapText="1"/>
    </xf>
    <xf numFmtId="4" fontId="2" fillId="0" borderId="25" xfId="0" applyNumberFormat="1" applyFont="1" applyFill="1" applyBorder="1" applyAlignment="1" applyProtection="1">
      <alignment wrapText="1"/>
    </xf>
    <xf numFmtId="0" fontId="2" fillId="0" borderId="16" xfId="0" quotePrefix="1" applyNumberFormat="1" applyFont="1" applyFill="1" applyBorder="1" applyAlignment="1" applyProtection="1">
      <alignment horizontal="justify" vertical="top" wrapText="1"/>
    </xf>
    <xf numFmtId="4" fontId="2" fillId="0" borderId="16" xfId="0" applyNumberFormat="1" applyFont="1" applyFill="1" applyBorder="1" applyAlignment="1" applyProtection="1">
      <alignment wrapText="1"/>
    </xf>
    <xf numFmtId="4" fontId="2" fillId="0" borderId="15" xfId="0" applyNumberFormat="1" applyFont="1" applyFill="1" applyBorder="1" applyAlignment="1" applyProtection="1">
      <alignment wrapText="1"/>
    </xf>
    <xf numFmtId="0" fontId="2" fillId="0" borderId="16" xfId="0" quotePrefix="1" applyNumberFormat="1" applyFont="1" applyFill="1" applyBorder="1" applyAlignment="1" applyProtection="1">
      <alignment horizontal="justify" wrapText="1"/>
    </xf>
    <xf numFmtId="0" fontId="2" fillId="0" borderId="16" xfId="0" applyFont="1" applyFill="1" applyBorder="1" applyAlignment="1">
      <alignment horizontal="center" wrapText="1"/>
    </xf>
    <xf numFmtId="4" fontId="2" fillId="0" borderId="16" xfId="0" applyNumberFormat="1" applyFont="1" applyFill="1" applyBorder="1" applyAlignment="1">
      <alignment horizontal="right" wrapText="1"/>
    </xf>
    <xf numFmtId="4" fontId="2" fillId="0" borderId="15" xfId="0" applyNumberFormat="1" applyFont="1" applyFill="1" applyBorder="1" applyAlignment="1">
      <alignment horizontal="right" wrapText="1"/>
    </xf>
    <xf numFmtId="0" fontId="4" fillId="0" borderId="20" xfId="0" applyFont="1" applyFill="1" applyBorder="1" applyAlignment="1">
      <alignment horizontal="center" vertical="top" wrapText="1"/>
    </xf>
    <xf numFmtId="4" fontId="4" fillId="0" borderId="21" xfId="0" applyNumberFormat="1" applyFont="1" applyFill="1" applyBorder="1" applyAlignment="1" applyProtection="1">
      <alignment vertical="center" wrapText="1"/>
    </xf>
    <xf numFmtId="4" fontId="2" fillId="0" borderId="32" xfId="0" applyNumberFormat="1" applyFont="1" applyFill="1" applyBorder="1" applyAlignment="1" applyProtection="1">
      <alignment vertical="top" wrapText="1"/>
    </xf>
    <xf numFmtId="0" fontId="4" fillId="0" borderId="21" xfId="0" applyNumberFormat="1" applyFont="1" applyFill="1" applyBorder="1" applyAlignment="1" applyProtection="1">
      <alignment horizontal="left" vertical="top" wrapText="1"/>
    </xf>
    <xf numFmtId="0" fontId="4" fillId="0" borderId="21" xfId="0" applyNumberFormat="1" applyFont="1" applyFill="1" applyBorder="1" applyAlignment="1" applyProtection="1">
      <alignment horizontal="center" wrapText="1"/>
    </xf>
    <xf numFmtId="0" fontId="2" fillId="6" borderId="0" xfId="0" applyNumberFormat="1" applyFont="1" applyFill="1" applyBorder="1" applyAlignment="1" applyProtection="1">
      <alignment horizontal="center" wrapText="1"/>
    </xf>
    <xf numFmtId="0" fontId="2" fillId="6" borderId="0" xfId="0" applyFont="1" applyFill="1" applyBorder="1" applyAlignment="1">
      <alignment horizontal="left" vertical="top" wrapText="1"/>
    </xf>
    <xf numFmtId="0" fontId="2" fillId="6" borderId="0" xfId="0" applyNumberFormat="1" applyFont="1" applyFill="1" applyBorder="1" applyAlignment="1" applyProtection="1">
      <alignment horizontal="left" vertical="top" wrapText="1"/>
    </xf>
    <xf numFmtId="0" fontId="2" fillId="6" borderId="21" xfId="0" applyNumberFormat="1" applyFont="1" applyFill="1" applyBorder="1" applyAlignment="1" applyProtection="1">
      <alignment horizontal="left" vertical="top" wrapText="1"/>
    </xf>
    <xf numFmtId="0" fontId="2" fillId="6" borderId="26" xfId="0" applyNumberFormat="1" applyFont="1" applyFill="1" applyBorder="1" applyAlignment="1" applyProtection="1">
      <alignment horizontal="center" wrapText="1"/>
    </xf>
    <xf numFmtId="4" fontId="4" fillId="6" borderId="27" xfId="0" applyNumberFormat="1" applyFont="1" applyFill="1" applyBorder="1" applyAlignment="1" applyProtection="1">
      <alignment horizontal="right" wrapText="1"/>
    </xf>
    <xf numFmtId="4" fontId="4" fillId="6" borderId="22" xfId="0" applyNumberFormat="1" applyFont="1" applyFill="1" applyBorder="1" applyAlignment="1" applyProtection="1">
      <alignment horizontal="right" wrapText="1"/>
    </xf>
    <xf numFmtId="0" fontId="4" fillId="6" borderId="26" xfId="0" applyNumberFormat="1" applyFont="1" applyFill="1" applyBorder="1" applyAlignment="1" applyProtection="1">
      <alignment horizontal="center" wrapText="1"/>
    </xf>
    <xf numFmtId="0" fontId="4" fillId="6" borderId="0" xfId="0" applyNumberFormat="1" applyFont="1" applyFill="1" applyBorder="1" applyAlignment="1" applyProtection="1">
      <alignment horizontal="center" wrapText="1"/>
    </xf>
    <xf numFmtId="0" fontId="4" fillId="6" borderId="20" xfId="0" applyNumberFormat="1" applyFont="1" applyFill="1" applyBorder="1" applyAlignment="1" applyProtection="1">
      <alignment horizontal="center" wrapText="1"/>
    </xf>
    <xf numFmtId="0" fontId="4" fillId="6" borderId="21" xfId="0" applyNumberFormat="1" applyFont="1" applyFill="1" applyBorder="1" applyAlignment="1" applyProtection="1">
      <alignment horizontal="center" wrapText="1"/>
    </xf>
    <xf numFmtId="0" fontId="4" fillId="6" borderId="4" xfId="0" applyNumberFormat="1" applyFont="1" applyFill="1" applyBorder="1" applyAlignment="1" applyProtection="1">
      <alignment horizontal="right" vertical="top" wrapText="1"/>
    </xf>
    <xf numFmtId="0" fontId="2" fillId="7" borderId="17" xfId="0" applyFont="1" applyFill="1" applyBorder="1" applyAlignment="1">
      <alignment horizontal="center" vertical="top" wrapText="1"/>
    </xf>
    <xf numFmtId="0" fontId="4" fillId="0" borderId="21" xfId="0" applyNumberFormat="1" applyFont="1" applyFill="1" applyBorder="1" applyAlignment="1" applyProtection="1">
      <alignment horizontal="justify" vertical="top" wrapText="1"/>
    </xf>
    <xf numFmtId="0" fontId="2" fillId="0" borderId="32" xfId="0" applyFont="1" applyFill="1" applyBorder="1" applyAlignment="1">
      <alignment horizontal="center" vertical="top" wrapText="1"/>
    </xf>
    <xf numFmtId="0" fontId="2" fillId="0" borderId="32" xfId="0" applyFont="1" applyBorder="1" applyAlignment="1">
      <alignment horizontal="center" vertical="top" wrapText="1"/>
    </xf>
    <xf numFmtId="0" fontId="2" fillId="0" borderId="23" xfId="0" quotePrefix="1" applyNumberFormat="1" applyFont="1" applyFill="1" applyBorder="1" applyAlignment="1" applyProtection="1">
      <alignment horizontal="justify" vertical="top" wrapText="1"/>
    </xf>
    <xf numFmtId="4" fontId="2" fillId="0" borderId="23" xfId="0" applyNumberFormat="1" applyFont="1" applyFill="1" applyBorder="1" applyAlignment="1" applyProtection="1">
      <alignment wrapText="1"/>
    </xf>
    <xf numFmtId="4" fontId="2" fillId="0" borderId="11" xfId="0" applyNumberFormat="1" applyFont="1" applyFill="1" applyBorder="1" applyAlignment="1" applyProtection="1">
      <alignment wrapText="1"/>
    </xf>
    <xf numFmtId="0" fontId="2" fillId="0" borderId="24" xfId="0" quotePrefix="1" applyNumberFormat="1" applyFont="1" applyFill="1" applyBorder="1" applyAlignment="1" applyProtection="1">
      <alignment horizontal="justify" vertical="top" wrapText="1"/>
    </xf>
    <xf numFmtId="4" fontId="2" fillId="0" borderId="24" xfId="0" applyNumberFormat="1" applyFont="1" applyFill="1" applyBorder="1" applyAlignment="1" applyProtection="1">
      <alignment wrapText="1"/>
    </xf>
    <xf numFmtId="4" fontId="2" fillId="0" borderId="13" xfId="0" applyNumberFormat="1" applyFont="1" applyFill="1" applyBorder="1" applyAlignment="1" applyProtection="1">
      <alignment wrapText="1"/>
    </xf>
    <xf numFmtId="0" fontId="2" fillId="6" borderId="0" xfId="0" applyNumberFormat="1" applyFont="1" applyFill="1" applyBorder="1" applyAlignment="1" applyProtection="1">
      <alignment horizontal="left" wrapText="1"/>
    </xf>
    <xf numFmtId="0" fontId="4" fillId="0" borderId="0" xfId="0" applyFont="1" applyAlignment="1">
      <alignment horizontal="left" vertical="top" wrapText="1"/>
    </xf>
    <xf numFmtId="4" fontId="4" fillId="0" borderId="0" xfId="0" applyNumberFormat="1" applyFont="1" applyFill="1" applyBorder="1" applyAlignment="1" applyProtection="1">
      <alignment horizontal="right" vertical="center" wrapText="1"/>
    </xf>
    <xf numFmtId="4" fontId="4" fillId="6" borderId="0" xfId="0" applyNumberFormat="1" applyFont="1" applyFill="1" applyBorder="1" applyAlignment="1" applyProtection="1">
      <alignment vertical="top" wrapText="1"/>
    </xf>
    <xf numFmtId="4" fontId="2" fillId="6" borderId="0" xfId="0" applyNumberFormat="1" applyFont="1" applyFill="1" applyBorder="1" applyAlignment="1" applyProtection="1">
      <alignment vertical="top" wrapText="1"/>
    </xf>
    <xf numFmtId="0" fontId="4" fillId="0" borderId="0" xfId="0" applyFont="1" applyBorder="1" applyAlignment="1">
      <alignment horizontal="left" vertical="top" wrapText="1"/>
    </xf>
    <xf numFmtId="0" fontId="2" fillId="7" borderId="18" xfId="0" applyNumberFormat="1" applyFont="1" applyFill="1" applyBorder="1" applyAlignment="1" applyProtection="1">
      <alignment horizontal="justify" vertical="top" wrapText="1"/>
    </xf>
    <xf numFmtId="2" fontId="2" fillId="7" borderId="18" xfId="0" applyNumberFormat="1" applyFont="1" applyFill="1" applyBorder="1" applyAlignment="1">
      <alignment horizontal="center" wrapText="1"/>
    </xf>
    <xf numFmtId="4" fontId="2" fillId="7" borderId="18" xfId="0" applyNumberFormat="1" applyFont="1" applyFill="1" applyBorder="1" applyAlignment="1" applyProtection="1">
      <alignment vertical="center" wrapText="1"/>
    </xf>
    <xf numFmtId="4" fontId="2" fillId="7" borderId="19" xfId="0" applyNumberFormat="1" applyFont="1" applyFill="1" applyBorder="1" applyAlignment="1" applyProtection="1">
      <alignment vertical="center" wrapText="1"/>
    </xf>
    <xf numFmtId="2" fontId="2" fillId="0" borderId="16" xfId="0" applyNumberFormat="1" applyFont="1" applyBorder="1" applyAlignment="1">
      <alignment horizontal="center" wrapText="1"/>
    </xf>
    <xf numFmtId="4" fontId="2" fillId="0" borderId="16" xfId="0" applyNumberFormat="1" applyFont="1" applyFill="1" applyBorder="1" applyAlignment="1">
      <alignment vertical="top" wrapText="1"/>
    </xf>
    <xf numFmtId="4" fontId="2" fillId="0" borderId="15" xfId="0" applyNumberFormat="1" applyFont="1" applyBorder="1" applyAlignment="1">
      <alignment vertical="top" wrapText="1"/>
    </xf>
    <xf numFmtId="0" fontId="2" fillId="0" borderId="16" xfId="0" applyFont="1" applyFill="1" applyBorder="1" applyAlignment="1">
      <alignment horizontal="justify" vertical="top" wrapText="1"/>
    </xf>
    <xf numFmtId="2" fontId="2" fillId="0" borderId="16" xfId="0" applyNumberFormat="1" applyFont="1" applyFill="1" applyBorder="1" applyAlignment="1">
      <alignment horizontal="center" wrapText="1"/>
    </xf>
    <xf numFmtId="4" fontId="2" fillId="0" borderId="16" xfId="0" applyNumberFormat="1" applyFont="1" applyFill="1" applyBorder="1" applyAlignment="1">
      <alignment wrapText="1"/>
    </xf>
    <xf numFmtId="4" fontId="2" fillId="0" borderId="15" xfId="0" applyNumberFormat="1" applyFont="1" applyBorder="1" applyAlignment="1">
      <alignment wrapText="1"/>
    </xf>
    <xf numFmtId="0" fontId="4" fillId="0" borderId="21" xfId="0" applyNumberFormat="1" applyFont="1" applyFill="1" applyBorder="1" applyAlignment="1" applyProtection="1">
      <alignment vertical="top"/>
    </xf>
    <xf numFmtId="4" fontId="2" fillId="6" borderId="21" xfId="0" applyNumberFormat="1" applyFont="1" applyFill="1" applyBorder="1" applyAlignment="1" applyProtection="1">
      <alignment vertical="center" wrapText="1"/>
    </xf>
    <xf numFmtId="0" fontId="10" fillId="5" borderId="3" xfId="0" applyFont="1" applyFill="1" applyBorder="1" applyAlignment="1">
      <alignment horizontal="center" vertical="center" wrapText="1"/>
    </xf>
    <xf numFmtId="0" fontId="10" fillId="5" borderId="4" xfId="0" applyNumberFormat="1" applyFont="1" applyFill="1" applyBorder="1" applyAlignment="1" applyProtection="1">
      <alignment horizontal="left" vertical="center"/>
    </xf>
    <xf numFmtId="0" fontId="11" fillId="5" borderId="4" xfId="0" applyNumberFormat="1" applyFont="1" applyFill="1" applyBorder="1" applyAlignment="1" applyProtection="1">
      <alignment horizontal="center" vertical="center" wrapText="1"/>
    </xf>
    <xf numFmtId="4" fontId="11" fillId="5" borderId="4" xfId="0" applyNumberFormat="1" applyFont="1" applyFill="1" applyBorder="1" applyAlignment="1" applyProtection="1">
      <alignment vertical="center" wrapText="1"/>
    </xf>
    <xf numFmtId="4" fontId="11" fillId="5" borderId="5" xfId="0" applyNumberFormat="1" applyFont="1" applyFill="1" applyBorder="1" applyAlignment="1" applyProtection="1">
      <alignment vertical="center" wrapText="1"/>
    </xf>
    <xf numFmtId="0" fontId="6" fillId="7" borderId="3" xfId="0" applyFont="1" applyFill="1" applyBorder="1" applyAlignment="1">
      <alignment horizontal="center" vertical="top"/>
    </xf>
    <xf numFmtId="4" fontId="4" fillId="7" borderId="4" xfId="2" applyNumberFormat="1" applyFont="1" applyFill="1" applyBorder="1" applyAlignment="1">
      <alignment vertical="center" wrapText="1"/>
    </xf>
    <xf numFmtId="4" fontId="4" fillId="7" borderId="5" xfId="2" applyNumberFormat="1" applyFont="1" applyFill="1" applyBorder="1" applyAlignment="1">
      <alignment vertical="center" wrapText="1"/>
    </xf>
    <xf numFmtId="16" fontId="2" fillId="0" borderId="7" xfId="2" applyNumberFormat="1" applyFont="1" applyFill="1" applyBorder="1" applyAlignment="1">
      <alignment horizontal="center" vertical="top"/>
    </xf>
    <xf numFmtId="16" fontId="2" fillId="0" borderId="14" xfId="2" applyNumberFormat="1" applyFont="1" applyFill="1" applyBorder="1" applyAlignment="1">
      <alignment horizontal="center" vertical="top"/>
    </xf>
    <xf numFmtId="0" fontId="2" fillId="0" borderId="16" xfId="2" applyFont="1" applyFill="1" applyBorder="1" applyAlignment="1">
      <alignment horizontal="center" vertical="center"/>
    </xf>
    <xf numFmtId="4" fontId="2" fillId="0" borderId="16" xfId="2" applyNumberFormat="1" applyFont="1" applyFill="1" applyBorder="1" applyAlignment="1">
      <alignment horizontal="right" vertical="center"/>
    </xf>
    <xf numFmtId="0" fontId="2" fillId="0" borderId="34" xfId="2" applyFont="1" applyFill="1" applyBorder="1" applyAlignment="1">
      <alignment horizontal="center" vertical="top"/>
    </xf>
    <xf numFmtId="0" fontId="2" fillId="0" borderId="21" xfId="2" applyFont="1" applyFill="1" applyBorder="1" applyAlignment="1">
      <alignment vertical="center"/>
    </xf>
    <xf numFmtId="0" fontId="2" fillId="0" borderId="32" xfId="2" applyFont="1" applyFill="1" applyBorder="1" applyAlignment="1">
      <alignment horizontal="center" vertical="center"/>
    </xf>
    <xf numFmtId="0" fontId="2" fillId="0" borderId="31" xfId="2" applyNumberFormat="1" applyFont="1" applyFill="1" applyBorder="1" applyAlignment="1">
      <alignment horizontal="justify" vertical="center" wrapText="1"/>
    </xf>
    <xf numFmtId="0" fontId="2" fillId="0" borderId="31" xfId="2" applyFont="1" applyFill="1" applyBorder="1" applyAlignment="1">
      <alignment horizontal="center" vertical="center"/>
    </xf>
    <xf numFmtId="4" fontId="2" fillId="0" borderId="31" xfId="2" applyNumberFormat="1" applyFont="1" applyFill="1" applyBorder="1" applyAlignment="1">
      <alignment vertical="center"/>
    </xf>
    <xf numFmtId="4" fontId="2" fillId="0" borderId="33" xfId="2" applyNumberFormat="1" applyFont="1" applyFill="1" applyBorder="1" applyAlignment="1">
      <alignment vertical="center"/>
    </xf>
    <xf numFmtId="0" fontId="4" fillId="7" borderId="3" xfId="2" applyNumberFormat="1" applyFont="1" applyFill="1" applyBorder="1" applyAlignment="1">
      <alignment horizontal="center" vertical="center" wrapText="1"/>
    </xf>
    <xf numFmtId="0" fontId="4" fillId="7" borderId="4" xfId="2" applyNumberFormat="1" applyFont="1" applyFill="1" applyBorder="1" applyAlignment="1">
      <alignment horizontal="justify" vertical="center" wrapText="1"/>
    </xf>
    <xf numFmtId="0" fontId="2" fillId="7" borderId="4" xfId="2" applyFont="1" applyFill="1" applyBorder="1" applyAlignment="1">
      <alignment horizontal="center" vertical="center"/>
    </xf>
    <xf numFmtId="4" fontId="2" fillId="7" borderId="4" xfId="2" applyNumberFormat="1" applyFont="1" applyFill="1" applyBorder="1" applyAlignment="1">
      <alignment vertical="center"/>
    </xf>
    <xf numFmtId="4" fontId="2" fillId="7" borderId="5" xfId="2" applyNumberFormat="1" applyFont="1" applyFill="1" applyBorder="1" applyAlignment="1">
      <alignment vertical="center"/>
    </xf>
    <xf numFmtId="0" fontId="4" fillId="7" borderId="17" xfId="2" applyNumberFormat="1" applyFont="1" applyFill="1" applyBorder="1" applyAlignment="1">
      <alignment horizontal="center" vertical="center" wrapText="1"/>
    </xf>
    <xf numFmtId="0" fontId="4" fillId="7" borderId="18" xfId="2" applyNumberFormat="1" applyFont="1" applyFill="1" applyBorder="1" applyAlignment="1">
      <alignment horizontal="justify" vertical="center" wrapText="1"/>
    </xf>
    <xf numFmtId="0" fontId="2" fillId="7" borderId="18" xfId="2" applyFont="1" applyFill="1" applyBorder="1" applyAlignment="1">
      <alignment horizontal="center" vertical="center"/>
    </xf>
    <xf numFmtId="4" fontId="2" fillId="7" borderId="18" xfId="2" applyNumberFormat="1" applyFont="1" applyFill="1" applyBorder="1" applyAlignment="1">
      <alignment vertical="center"/>
    </xf>
    <xf numFmtId="4" fontId="2" fillId="7" borderId="19" xfId="2" applyNumberFormat="1" applyFont="1" applyFill="1" applyBorder="1" applyAlignment="1">
      <alignment vertical="center"/>
    </xf>
    <xf numFmtId="0" fontId="2" fillId="0" borderId="16" xfId="2" applyNumberFormat="1" applyFont="1" applyFill="1" applyBorder="1" applyAlignment="1">
      <alignment horizontal="justify" vertical="top" wrapText="1"/>
    </xf>
    <xf numFmtId="0" fontId="2" fillId="0" borderId="9" xfId="2" applyFont="1" applyFill="1" applyBorder="1" applyAlignment="1">
      <alignment horizontal="justify" vertical="top" wrapText="1"/>
    </xf>
    <xf numFmtId="0" fontId="2" fillId="0" borderId="10" xfId="2" applyFont="1" applyFill="1" applyBorder="1" applyAlignment="1">
      <alignment horizontal="center" vertical="top"/>
    </xf>
    <xf numFmtId="1" fontId="2" fillId="0" borderId="23" xfId="2" applyNumberFormat="1" applyFont="1" applyFill="1" applyBorder="1" applyAlignment="1" applyProtection="1">
      <alignment horizontal="left" vertical="top" wrapText="1"/>
    </xf>
    <xf numFmtId="0" fontId="2" fillId="0" borderId="23" xfId="2" applyFont="1" applyFill="1" applyBorder="1" applyAlignment="1">
      <alignment horizontal="center"/>
    </xf>
    <xf numFmtId="4" fontId="2" fillId="0" borderId="23" xfId="2" applyNumberFormat="1" applyFont="1" applyFill="1" applyBorder="1" applyAlignment="1"/>
    <xf numFmtId="4" fontId="2" fillId="0" borderId="11" xfId="2" applyNumberFormat="1" applyFont="1" applyFill="1" applyBorder="1" applyAlignment="1"/>
    <xf numFmtId="4" fontId="2" fillId="0" borderId="25" xfId="2" applyNumberFormat="1" applyFont="1" applyFill="1" applyBorder="1" applyAlignment="1"/>
    <xf numFmtId="0" fontId="4" fillId="0" borderId="20" xfId="2" applyFont="1" applyFill="1" applyBorder="1" applyAlignment="1">
      <alignment horizontal="center" vertical="center"/>
    </xf>
    <xf numFmtId="0" fontId="4" fillId="0" borderId="21" xfId="2" applyNumberFormat="1" applyFont="1" applyFill="1" applyBorder="1" applyAlignment="1">
      <alignment horizontal="justify" vertical="center" wrapText="1"/>
    </xf>
    <xf numFmtId="0" fontId="4" fillId="0" borderId="21" xfId="2" applyFont="1" applyFill="1" applyBorder="1" applyAlignment="1">
      <alignment horizontal="center" vertical="center"/>
    </xf>
    <xf numFmtId="4" fontId="4" fillId="0" borderId="21" xfId="2" applyNumberFormat="1" applyFont="1" applyFill="1" applyBorder="1" applyAlignment="1">
      <alignment vertical="center"/>
    </xf>
    <xf numFmtId="0" fontId="2" fillId="0" borderId="32" xfId="2" applyFont="1" applyFill="1" applyBorder="1" applyAlignment="1">
      <alignment horizontal="center" vertical="top"/>
    </xf>
    <xf numFmtId="1" fontId="2" fillId="0" borderId="31" xfId="2" applyNumberFormat="1" applyFont="1" applyFill="1" applyBorder="1" applyAlignment="1" applyProtection="1">
      <alignment horizontal="left" vertical="top" wrapText="1"/>
    </xf>
    <xf numFmtId="0" fontId="4" fillId="0" borderId="20" xfId="2" applyFont="1" applyFill="1" applyBorder="1" applyAlignment="1">
      <alignment horizontal="center" vertical="top"/>
    </xf>
    <xf numFmtId="0" fontId="2" fillId="0" borderId="32" xfId="2" applyFont="1" applyFill="1" applyBorder="1" applyAlignment="1">
      <alignment horizontal="center"/>
    </xf>
    <xf numFmtId="0" fontId="2" fillId="0" borderId="31" xfId="2" applyFont="1" applyFill="1" applyBorder="1" applyAlignment="1">
      <alignment vertical="top" wrapText="1"/>
    </xf>
    <xf numFmtId="0" fontId="2" fillId="0" borderId="31" xfId="2" applyFont="1" applyFill="1" applyBorder="1" applyAlignment="1">
      <alignment horizontal="center"/>
    </xf>
    <xf numFmtId="4" fontId="2" fillId="0" borderId="31" xfId="2" applyNumberFormat="1" applyFont="1" applyFill="1" applyBorder="1" applyAlignment="1">
      <alignment horizontal="center"/>
    </xf>
    <xf numFmtId="4" fontId="2" fillId="0" borderId="31" xfId="2" applyNumberFormat="1" applyFont="1" applyFill="1" applyBorder="1" applyAlignment="1"/>
    <xf numFmtId="4" fontId="2" fillId="0" borderId="33" xfId="2" applyNumberFormat="1" applyFont="1" applyFill="1" applyBorder="1" applyAlignment="1"/>
    <xf numFmtId="3" fontId="2" fillId="0" borderId="16" xfId="2" applyNumberFormat="1" applyFont="1" applyFill="1" applyBorder="1" applyAlignment="1">
      <alignment horizontal="center"/>
    </xf>
    <xf numFmtId="3" fontId="2" fillId="0" borderId="6" xfId="2" applyNumberFormat="1" applyFont="1" applyFill="1" applyBorder="1" applyAlignment="1">
      <alignment horizontal="center" vertical="center"/>
    </xf>
    <xf numFmtId="3" fontId="2" fillId="0" borderId="0" xfId="2" applyNumberFormat="1" applyFont="1" applyFill="1" applyBorder="1" applyAlignment="1">
      <alignment horizontal="center"/>
    </xf>
    <xf numFmtId="3" fontId="2" fillId="0" borderId="0" xfId="2" applyNumberFormat="1" applyFont="1" applyFill="1" applyBorder="1" applyAlignment="1">
      <alignment horizontal="center" vertical="center"/>
    </xf>
    <xf numFmtId="3" fontId="2" fillId="0" borderId="6" xfId="2" applyNumberFormat="1" applyFont="1" applyFill="1" applyBorder="1" applyAlignment="1">
      <alignment vertical="center"/>
    </xf>
    <xf numFmtId="3" fontId="2" fillId="0" borderId="23" xfId="2" applyNumberFormat="1" applyFont="1" applyFill="1" applyBorder="1" applyAlignment="1">
      <alignment horizontal="center"/>
    </xf>
    <xf numFmtId="3" fontId="2" fillId="0" borderId="7" xfId="2" applyNumberFormat="1" applyFont="1" applyFill="1" applyBorder="1" applyAlignment="1">
      <alignment horizontal="center"/>
    </xf>
    <xf numFmtId="3" fontId="2" fillId="0" borderId="8" xfId="2" applyNumberFormat="1" applyFont="1" applyFill="1" applyBorder="1" applyAlignment="1">
      <alignment horizontal="center"/>
    </xf>
    <xf numFmtId="4" fontId="2" fillId="6" borderId="0" xfId="2" applyNumberFormat="1" applyFont="1" applyFill="1" applyBorder="1" applyAlignment="1"/>
    <xf numFmtId="4" fontId="6" fillId="6" borderId="0" xfId="2" applyNumberFormat="1" applyFont="1" applyFill="1" applyBorder="1" applyAlignment="1"/>
    <xf numFmtId="4" fontId="4" fillId="6" borderId="0" xfId="2" applyNumberFormat="1" applyFont="1" applyFill="1" applyBorder="1" applyAlignment="1"/>
    <xf numFmtId="4" fontId="2" fillId="0" borderId="32" xfId="2" applyNumberFormat="1" applyFont="1" applyFill="1" applyBorder="1" applyAlignment="1"/>
    <xf numFmtId="0" fontId="2" fillId="6" borderId="26" xfId="2" applyFont="1" applyFill="1" applyBorder="1" applyAlignment="1">
      <alignment horizontal="center" vertical="top"/>
    </xf>
    <xf numFmtId="0" fontId="4" fillId="6" borderId="0" xfId="2" applyFont="1" applyFill="1" applyBorder="1" applyAlignment="1">
      <alignment horizontal="left" vertical="top" wrapText="1"/>
    </xf>
    <xf numFmtId="0" fontId="4" fillId="6" borderId="0" xfId="2" applyFont="1" applyFill="1" applyBorder="1" applyAlignment="1">
      <alignment horizontal="center" wrapText="1"/>
    </xf>
    <xf numFmtId="4" fontId="4" fillId="6" borderId="27" xfId="2" applyNumberFormat="1" applyFont="1" applyFill="1" applyBorder="1" applyAlignment="1"/>
    <xf numFmtId="0" fontId="2" fillId="6" borderId="0" xfId="2" applyFont="1" applyFill="1" applyBorder="1" applyAlignment="1">
      <alignment horizontal="center" wrapText="1"/>
    </xf>
    <xf numFmtId="0" fontId="2" fillId="6" borderId="0" xfId="2" applyFont="1" applyFill="1" applyBorder="1" applyAlignment="1">
      <alignment horizontal="center"/>
    </xf>
    <xf numFmtId="4" fontId="2" fillId="6" borderId="2" xfId="2" applyNumberFormat="1" applyFont="1" applyFill="1" applyBorder="1" applyAlignment="1"/>
    <xf numFmtId="0" fontId="2" fillId="6" borderId="2" xfId="2" applyFont="1" applyFill="1" applyBorder="1" applyAlignment="1">
      <alignment horizontal="center"/>
    </xf>
    <xf numFmtId="4" fontId="2" fillId="6" borderId="28" xfId="2" applyNumberFormat="1" applyFont="1" applyFill="1" applyBorder="1" applyAlignment="1"/>
    <xf numFmtId="0" fontId="2" fillId="6" borderId="20" xfId="2" applyFont="1" applyFill="1" applyBorder="1" applyAlignment="1">
      <alignment horizontal="center" vertical="top"/>
    </xf>
    <xf numFmtId="0" fontId="2" fillId="6" borderId="3" xfId="2" applyFont="1" applyFill="1" applyBorder="1" applyAlignment="1">
      <alignment horizontal="center" vertical="top"/>
    </xf>
    <xf numFmtId="0" fontId="2" fillId="6" borderId="0" xfId="2" applyFont="1" applyFill="1" applyBorder="1" applyAlignment="1">
      <alignment wrapText="1"/>
    </xf>
    <xf numFmtId="4" fontId="2" fillId="6" borderId="27" xfId="2" applyNumberFormat="1" applyFont="1" applyFill="1" applyBorder="1" applyAlignment="1"/>
    <xf numFmtId="0" fontId="4" fillId="6" borderId="26" xfId="2" applyFont="1" applyFill="1" applyBorder="1" applyAlignment="1">
      <alignment vertical="top"/>
    </xf>
    <xf numFmtId="0" fontId="4" fillId="6" borderId="0" xfId="2" applyFont="1" applyFill="1" applyBorder="1" applyAlignment="1">
      <alignment vertical="top"/>
    </xf>
    <xf numFmtId="0" fontId="4" fillId="6" borderId="0" xfId="2" applyFont="1" applyFill="1" applyBorder="1" applyAlignment="1">
      <alignment horizontal="center"/>
    </xf>
    <xf numFmtId="0" fontId="4" fillId="6" borderId="26" xfId="2" applyFont="1" applyFill="1" applyBorder="1" applyAlignment="1">
      <alignment horizontal="center" vertical="top"/>
    </xf>
    <xf numFmtId="0" fontId="4" fillId="6" borderId="0" xfId="2" applyFont="1" applyFill="1" applyBorder="1" applyAlignment="1">
      <alignment wrapText="1"/>
    </xf>
    <xf numFmtId="4" fontId="2" fillId="6" borderId="1" xfId="2" applyNumberFormat="1" applyFont="1" applyFill="1" applyBorder="1" applyAlignment="1"/>
    <xf numFmtId="0" fontId="2" fillId="6" borderId="43" xfId="2" applyFont="1" applyFill="1" applyBorder="1" applyAlignment="1">
      <alignment horizontal="center" vertical="top"/>
    </xf>
    <xf numFmtId="0" fontId="2" fillId="6" borderId="1" xfId="2" applyFont="1" applyFill="1" applyBorder="1" applyAlignment="1">
      <alignment wrapText="1"/>
    </xf>
    <xf numFmtId="0" fontId="2" fillId="6" borderId="1" xfId="2" applyFont="1" applyFill="1" applyBorder="1" applyAlignment="1">
      <alignment horizontal="center"/>
    </xf>
    <xf numFmtId="4" fontId="2" fillId="6" borderId="42" xfId="2" applyNumberFormat="1" applyFont="1" applyFill="1" applyBorder="1" applyAlignment="1"/>
    <xf numFmtId="0" fontId="2" fillId="4" borderId="18" xfId="0" applyNumberFormat="1" applyFont="1" applyFill="1" applyBorder="1" applyAlignment="1" applyProtection="1">
      <alignment horizontal="justify" vertical="top" wrapText="1"/>
    </xf>
    <xf numFmtId="0" fontId="2" fillId="4" borderId="18" xfId="0" applyNumberFormat="1" applyFont="1" applyFill="1" applyBorder="1" applyAlignment="1" applyProtection="1">
      <alignment horizontal="center" wrapText="1"/>
    </xf>
    <xf numFmtId="4" fontId="2" fillId="4" borderId="18" xfId="0" applyNumberFormat="1" applyFont="1" applyFill="1" applyBorder="1" applyAlignment="1" applyProtection="1">
      <alignment wrapText="1"/>
    </xf>
    <xf numFmtId="164" fontId="4" fillId="4" borderId="19" xfId="0" applyNumberFormat="1" applyFont="1" applyFill="1" applyBorder="1" applyAlignment="1" applyProtection="1">
      <alignment wrapText="1"/>
    </xf>
    <xf numFmtId="0" fontId="3" fillId="0" borderId="0" xfId="0" applyFont="1" applyAlignment="1">
      <alignment vertical="top" wrapText="1"/>
    </xf>
    <xf numFmtId="4" fontId="2" fillId="0" borderId="6" xfId="2" applyNumberFormat="1" applyFont="1" applyFill="1" applyBorder="1" applyAlignment="1">
      <alignment horizontal="right" vertical="center"/>
    </xf>
    <xf numFmtId="4" fontId="2" fillId="0" borderId="8" xfId="0" applyNumberFormat="1" applyFont="1" applyFill="1" applyBorder="1" applyAlignment="1" applyProtection="1">
      <alignment horizontal="right" vertical="center" wrapText="1"/>
    </xf>
    <xf numFmtId="4" fontId="2" fillId="0" borderId="6" xfId="0" applyNumberFormat="1" applyFont="1" applyFill="1" applyBorder="1" applyAlignment="1" applyProtection="1">
      <alignment horizontal="right" vertical="center" wrapText="1"/>
    </xf>
    <xf numFmtId="0" fontId="2" fillId="0" borderId="6" xfId="2" applyFont="1" applyFill="1" applyBorder="1" applyAlignment="1">
      <alignment horizontal="center" vertical="center"/>
    </xf>
    <xf numFmtId="4" fontId="2" fillId="0" borderId="8" xfId="2" applyNumberFormat="1" applyFont="1" applyFill="1" applyBorder="1" applyAlignment="1">
      <alignment horizontal="right" vertical="center"/>
    </xf>
    <xf numFmtId="4" fontId="2" fillId="3" borderId="6" xfId="2" applyNumberFormat="1" applyFont="1" applyFill="1" applyBorder="1" applyAlignment="1">
      <alignment horizontal="right" vertical="center"/>
    </xf>
    <xf numFmtId="16" fontId="2" fillId="0" borderId="8" xfId="2" applyNumberFormat="1" applyFont="1" applyFill="1" applyBorder="1" applyAlignment="1">
      <alignment horizontal="center" vertical="top"/>
    </xf>
    <xf numFmtId="0" fontId="2" fillId="0" borderId="8" xfId="2" applyFont="1" applyFill="1" applyBorder="1" applyAlignment="1">
      <alignment horizontal="center" vertical="center"/>
    </xf>
    <xf numFmtId="0" fontId="3" fillId="0" borderId="6" xfId="0" applyFont="1" applyFill="1" applyBorder="1"/>
    <xf numFmtId="4" fontId="2" fillId="2" borderId="6" xfId="0" applyNumberFormat="1" applyFont="1" applyFill="1" applyBorder="1" applyAlignment="1" applyProtection="1">
      <alignment horizontal="right" vertical="top" wrapText="1"/>
      <protection locked="0"/>
    </xf>
    <xf numFmtId="4" fontId="2" fillId="2" borderId="6" xfId="0" applyNumberFormat="1" applyFont="1" applyFill="1" applyBorder="1" applyAlignment="1" applyProtection="1">
      <alignment horizontal="right" wrapText="1"/>
      <protection locked="0"/>
    </xf>
    <xf numFmtId="4" fontId="2" fillId="2" borderId="6" xfId="0" applyNumberFormat="1" applyFont="1" applyFill="1" applyBorder="1" applyAlignment="1" applyProtection="1">
      <alignment horizontal="right" vertical="center" wrapText="1"/>
      <protection locked="0"/>
    </xf>
    <xf numFmtId="4" fontId="2" fillId="2" borderId="6" xfId="0" applyNumberFormat="1" applyFont="1" applyFill="1" applyBorder="1" applyAlignment="1" applyProtection="1">
      <alignment horizontal="right"/>
      <protection locked="0"/>
    </xf>
    <xf numFmtId="0" fontId="2" fillId="2" borderId="6" xfId="7" applyNumberFormat="1" applyFont="1" applyFill="1" applyBorder="1" applyAlignment="1" applyProtection="1">
      <alignment horizontal="left" vertical="top" wrapText="1"/>
      <protection locked="0"/>
    </xf>
    <xf numFmtId="4" fontId="2" fillId="2" borderId="6" xfId="0" applyNumberFormat="1" applyFont="1" applyFill="1" applyBorder="1" applyAlignment="1" applyProtection="1">
      <alignment vertical="center" wrapText="1"/>
      <protection locked="0"/>
    </xf>
    <xf numFmtId="0" fontId="2" fillId="2" borderId="8" xfId="7" applyNumberFormat="1" applyFont="1" applyFill="1" applyBorder="1" applyAlignment="1" applyProtection="1">
      <alignment horizontal="left" vertical="top" wrapText="1"/>
      <protection locked="0"/>
    </xf>
    <xf numFmtId="4" fontId="2" fillId="2" borderId="6" xfId="0" applyNumberFormat="1" applyFont="1" applyFill="1" applyBorder="1" applyAlignment="1" applyProtection="1">
      <alignment wrapText="1"/>
      <protection locked="0"/>
    </xf>
    <xf numFmtId="4" fontId="2" fillId="2" borderId="7" xfId="2" applyNumberFormat="1" applyFont="1" applyFill="1" applyBorder="1" applyAlignment="1" applyProtection="1">
      <alignment horizontal="right" vertical="center"/>
      <protection locked="0"/>
    </xf>
    <xf numFmtId="0" fontId="2" fillId="2" borderId="6" xfId="2" applyFont="1" applyFill="1" applyBorder="1" applyAlignment="1" applyProtection="1">
      <alignment horizontal="justify" vertical="top" wrapText="1"/>
      <protection locked="0"/>
    </xf>
    <xf numFmtId="4" fontId="2" fillId="2" borderId="6" xfId="2" applyNumberFormat="1" applyFont="1" applyFill="1" applyBorder="1" applyAlignment="1" applyProtection="1">
      <alignment horizontal="right" vertical="center"/>
      <protection locked="0"/>
    </xf>
    <xf numFmtId="4" fontId="2" fillId="2" borderId="6" xfId="2" applyNumberFormat="1" applyFont="1" applyFill="1" applyBorder="1" applyAlignment="1" applyProtection="1">
      <alignment vertical="center"/>
      <protection locked="0"/>
    </xf>
    <xf numFmtId="4" fontId="2" fillId="2" borderId="6" xfId="2" applyNumberFormat="1" applyFont="1" applyFill="1" applyBorder="1" applyAlignment="1" applyProtection="1">
      <alignment horizontal="center" vertical="center"/>
      <protection locked="0"/>
    </xf>
    <xf numFmtId="3" fontId="6" fillId="9" borderId="50" xfId="0" applyNumberFormat="1" applyFont="1" applyFill="1" applyBorder="1" applyAlignment="1" applyProtection="1">
      <alignment horizontal="center" vertical="center"/>
      <protection locked="0"/>
    </xf>
    <xf numFmtId="0" fontId="12" fillId="4" borderId="45" xfId="0" applyNumberFormat="1" applyFont="1" applyFill="1" applyBorder="1" applyAlignment="1" applyProtection="1">
      <alignment horizontal="right" vertical="top" wrapText="1"/>
    </xf>
    <xf numFmtId="0" fontId="12" fillId="4" borderId="46" xfId="0" applyNumberFormat="1" applyFont="1" applyFill="1" applyBorder="1" applyAlignment="1" applyProtection="1">
      <alignment horizontal="right" vertical="top" wrapText="1"/>
    </xf>
    <xf numFmtId="0" fontId="12" fillId="4" borderId="47" xfId="0" applyNumberFormat="1" applyFont="1" applyFill="1" applyBorder="1" applyAlignment="1" applyProtection="1">
      <alignment horizontal="right" vertical="top" wrapText="1"/>
    </xf>
    <xf numFmtId="164" fontId="6" fillId="4" borderId="14" xfId="0" applyNumberFormat="1" applyFont="1" applyFill="1" applyBorder="1" applyAlignment="1">
      <alignment horizontal="right" vertical="center"/>
    </xf>
    <xf numFmtId="164" fontId="6" fillId="4" borderId="30" xfId="0" applyNumberFormat="1" applyFont="1" applyFill="1" applyBorder="1" applyAlignment="1">
      <alignment horizontal="right" vertical="center"/>
    </xf>
    <xf numFmtId="164" fontId="4" fillId="4" borderId="14" xfId="0" applyNumberFormat="1" applyFont="1" applyFill="1" applyBorder="1" applyAlignment="1">
      <alignment horizontal="right" vertical="center" wrapText="1"/>
    </xf>
    <xf numFmtId="164" fontId="4" fillId="4" borderId="30" xfId="0" applyNumberFormat="1" applyFont="1" applyFill="1" applyBorder="1" applyAlignment="1">
      <alignment horizontal="right" vertical="center" wrapText="1"/>
    </xf>
    <xf numFmtId="164" fontId="12" fillId="4" borderId="48" xfId="0" applyNumberFormat="1" applyFont="1" applyFill="1" applyBorder="1" applyAlignment="1">
      <alignment horizontal="right" vertical="center" wrapText="1"/>
    </xf>
    <xf numFmtId="164" fontId="12" fillId="4" borderId="49" xfId="0" applyNumberFormat="1" applyFont="1" applyFill="1" applyBorder="1" applyAlignment="1">
      <alignment horizontal="right" vertical="center" wrapText="1"/>
    </xf>
    <xf numFmtId="4" fontId="4" fillId="6" borderId="35" xfId="2" applyNumberFormat="1" applyFont="1" applyFill="1" applyBorder="1" applyAlignment="1">
      <alignment horizontal="right"/>
    </xf>
    <xf numFmtId="4" fontId="4" fillId="6" borderId="41" xfId="2" applyNumberFormat="1" applyFont="1" applyFill="1" applyBorder="1" applyAlignment="1">
      <alignment horizontal="right"/>
    </xf>
    <xf numFmtId="0" fontId="4" fillId="6" borderId="44" xfId="2" applyFont="1" applyFill="1" applyBorder="1" applyAlignment="1">
      <alignment horizontal="right" wrapText="1"/>
    </xf>
    <xf numFmtId="0" fontId="4" fillId="6" borderId="35" xfId="2" applyFont="1" applyFill="1" applyBorder="1" applyAlignment="1">
      <alignment horizontal="right" wrapText="1"/>
    </xf>
    <xf numFmtId="0" fontId="4" fillId="4" borderId="16" xfId="0" applyFont="1" applyFill="1" applyBorder="1" applyAlignment="1">
      <alignment horizontal="left" vertical="center" wrapText="1"/>
    </xf>
    <xf numFmtId="164" fontId="4" fillId="4" borderId="16" xfId="0" applyNumberFormat="1" applyFont="1" applyFill="1" applyBorder="1" applyAlignment="1">
      <alignment horizontal="right" vertical="center" wrapText="1"/>
    </xf>
    <xf numFmtId="0" fontId="4" fillId="4" borderId="29" xfId="0" applyNumberFormat="1" applyFont="1" applyFill="1" applyBorder="1" applyAlignment="1" applyProtection="1">
      <alignment horizontal="right" vertical="top" wrapText="1"/>
    </xf>
    <xf numFmtId="0" fontId="4" fillId="4" borderId="16" xfId="0" applyNumberFormat="1" applyFont="1" applyFill="1" applyBorder="1" applyAlignment="1" applyProtection="1">
      <alignment horizontal="right" vertical="top" wrapText="1"/>
    </xf>
    <xf numFmtId="0" fontId="4" fillId="4" borderId="15" xfId="0" applyNumberFormat="1" applyFont="1" applyFill="1" applyBorder="1" applyAlignment="1" applyProtection="1">
      <alignment horizontal="right" vertical="top" wrapText="1"/>
    </xf>
    <xf numFmtId="0" fontId="4" fillId="4" borderId="16" xfId="0" applyNumberFormat="1" applyFont="1" applyFill="1" applyBorder="1" applyAlignment="1" applyProtection="1">
      <alignment horizontal="left"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4" fontId="4" fillId="0" borderId="35" xfId="2" applyNumberFormat="1" applyFont="1" applyFill="1" applyBorder="1" applyAlignment="1">
      <alignment horizontal="right"/>
    </xf>
    <xf numFmtId="4" fontId="4" fillId="0" borderId="41" xfId="2" applyNumberFormat="1" applyFont="1" applyFill="1" applyBorder="1" applyAlignment="1">
      <alignment horizontal="right"/>
    </xf>
    <xf numFmtId="0" fontId="4" fillId="6" borderId="3" xfId="2" applyFont="1" applyFill="1" applyBorder="1" applyAlignment="1">
      <alignment horizontal="center" vertical="top" wrapText="1"/>
    </xf>
    <xf numFmtId="0" fontId="4" fillId="6" borderId="4" xfId="2" applyFont="1" applyFill="1" applyBorder="1" applyAlignment="1">
      <alignment horizontal="center" vertical="top" wrapText="1"/>
    </xf>
    <xf numFmtId="0" fontId="4" fillId="6" borderId="5" xfId="2" applyFont="1" applyFill="1" applyBorder="1" applyAlignment="1">
      <alignment horizontal="center" vertical="top" wrapText="1"/>
    </xf>
    <xf numFmtId="4" fontId="2" fillId="6" borderId="0" xfId="2" applyNumberFormat="1" applyFont="1" applyFill="1" applyBorder="1" applyAlignment="1">
      <alignment horizontal="right"/>
    </xf>
    <xf numFmtId="4" fontId="2" fillId="6" borderId="27" xfId="2" applyNumberFormat="1" applyFont="1" applyFill="1" applyBorder="1" applyAlignment="1">
      <alignment horizontal="right"/>
    </xf>
    <xf numFmtId="4" fontId="2" fillId="6" borderId="1" xfId="2" applyNumberFormat="1" applyFont="1" applyFill="1" applyBorder="1" applyAlignment="1">
      <alignment horizontal="right"/>
    </xf>
    <xf numFmtId="4" fontId="2" fillId="6" borderId="42" xfId="2" applyNumberFormat="1" applyFont="1" applyFill="1" applyBorder="1" applyAlignment="1">
      <alignment horizontal="right"/>
    </xf>
    <xf numFmtId="4" fontId="4" fillId="6" borderId="21" xfId="2" applyNumberFormat="1" applyFont="1" applyFill="1" applyBorder="1" applyAlignment="1">
      <alignment horizontal="right"/>
    </xf>
    <xf numFmtId="4" fontId="4" fillId="6" borderId="22" xfId="2" applyNumberFormat="1" applyFont="1" applyFill="1" applyBorder="1" applyAlignment="1">
      <alignment horizontal="right"/>
    </xf>
    <xf numFmtId="0" fontId="4" fillId="6" borderId="26" xfId="2" applyFont="1" applyFill="1" applyBorder="1" applyAlignment="1">
      <alignment horizontal="left" vertical="top"/>
    </xf>
    <xf numFmtId="0" fontId="4" fillId="6" borderId="0" xfId="2" applyFont="1" applyFill="1" applyBorder="1" applyAlignment="1">
      <alignment horizontal="left" vertical="top"/>
    </xf>
    <xf numFmtId="4" fontId="4" fillId="6" borderId="0" xfId="2" applyNumberFormat="1" applyFont="1" applyFill="1" applyBorder="1" applyAlignment="1">
      <alignment horizontal="right"/>
    </xf>
    <xf numFmtId="4" fontId="4" fillId="6" borderId="27" xfId="2" applyNumberFormat="1" applyFont="1" applyFill="1" applyBorder="1" applyAlignment="1">
      <alignment horizontal="right"/>
    </xf>
    <xf numFmtId="0" fontId="4" fillId="6" borderId="21" xfId="2" applyFont="1" applyFill="1" applyBorder="1" applyAlignment="1">
      <alignment horizontal="right" vertical="top" wrapText="1"/>
    </xf>
    <xf numFmtId="0" fontId="4" fillId="6" borderId="4" xfId="2" applyFont="1" applyFill="1" applyBorder="1" applyAlignment="1">
      <alignment horizontal="center" wrapText="1"/>
    </xf>
    <xf numFmtId="0" fontId="4" fillId="6" borderId="5" xfId="2" applyFont="1" applyFill="1" applyBorder="1" applyAlignment="1">
      <alignment horizontal="center" wrapText="1"/>
    </xf>
    <xf numFmtId="0" fontId="4" fillId="0" borderId="20" xfId="2" applyFont="1" applyFill="1" applyBorder="1" applyAlignment="1">
      <alignment horizontal="left" vertical="center"/>
    </xf>
    <xf numFmtId="0" fontId="4" fillId="0" borderId="21" xfId="2" applyFont="1" applyFill="1" applyBorder="1" applyAlignment="1">
      <alignment horizontal="left" vertical="center"/>
    </xf>
    <xf numFmtId="4" fontId="4" fillId="0" borderId="21" xfId="2" applyNumberFormat="1" applyFont="1" applyFill="1" applyBorder="1" applyAlignment="1">
      <alignment horizontal="right" vertical="center"/>
    </xf>
    <xf numFmtId="4" fontId="4" fillId="0" borderId="22" xfId="2" applyNumberFormat="1" applyFont="1" applyFill="1" applyBorder="1" applyAlignment="1">
      <alignment horizontal="right" vertical="center"/>
    </xf>
    <xf numFmtId="0" fontId="2" fillId="0" borderId="14" xfId="2" applyFont="1" applyFill="1" applyBorder="1" applyAlignment="1">
      <alignment horizontal="left" vertical="top" wrapText="1"/>
    </xf>
    <xf numFmtId="0" fontId="2" fillId="0" borderId="16" xfId="2" applyFont="1" applyFill="1" applyBorder="1" applyAlignment="1">
      <alignment horizontal="left" vertical="top" wrapText="1"/>
    </xf>
    <xf numFmtId="0" fontId="2" fillId="0" borderId="15" xfId="2" applyFont="1" applyFill="1" applyBorder="1" applyAlignment="1">
      <alignment horizontal="left" vertical="top" wrapText="1"/>
    </xf>
    <xf numFmtId="0" fontId="2" fillId="0" borderId="7" xfId="2" applyFont="1" applyFill="1" applyBorder="1" applyAlignment="1">
      <alignment horizontal="center" vertical="top"/>
    </xf>
    <xf numFmtId="0" fontId="2" fillId="0" borderId="9" xfId="2" applyFont="1" applyFill="1" applyBorder="1" applyAlignment="1">
      <alignment horizontal="center" vertical="top"/>
    </xf>
    <xf numFmtId="0" fontId="2" fillId="0" borderId="8" xfId="2" applyFont="1" applyFill="1" applyBorder="1" applyAlignment="1">
      <alignment horizontal="center" vertical="top"/>
    </xf>
    <xf numFmtId="4" fontId="4" fillId="0" borderId="35" xfId="2" applyNumberFormat="1" applyFont="1" applyFill="1" applyBorder="1" applyAlignment="1">
      <alignment horizontal="right" vertical="center"/>
    </xf>
    <xf numFmtId="4" fontId="4" fillId="0" borderId="41" xfId="2" applyNumberFormat="1" applyFont="1" applyFill="1" applyBorder="1" applyAlignment="1">
      <alignment horizontal="right" vertical="center"/>
    </xf>
    <xf numFmtId="0" fontId="4" fillId="6" borderId="14"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15" xfId="0" applyFont="1" applyFill="1" applyBorder="1" applyAlignment="1">
      <alignment horizontal="left" vertical="top" wrapText="1"/>
    </xf>
    <xf numFmtId="0" fontId="3" fillId="0" borderId="34" xfId="0" applyFont="1" applyBorder="1" applyAlignment="1">
      <alignment horizontal="left" vertical="top"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2" fillId="6" borderId="17" xfId="0" applyNumberFormat="1" applyFont="1" applyFill="1" applyBorder="1" applyAlignment="1" applyProtection="1">
      <alignment horizontal="left" vertical="center" wrapText="1"/>
    </xf>
    <xf numFmtId="0" fontId="2" fillId="6" borderId="18" xfId="0" applyNumberFormat="1" applyFont="1" applyFill="1" applyBorder="1" applyAlignment="1" applyProtection="1">
      <alignment horizontal="left" vertical="center" wrapText="1"/>
    </xf>
    <xf numFmtId="0" fontId="2" fillId="6" borderId="20" xfId="0" applyFont="1" applyFill="1" applyBorder="1" applyAlignment="1">
      <alignment horizontal="left" vertical="top" wrapText="1"/>
    </xf>
    <xf numFmtId="0" fontId="2" fillId="6" borderId="21" xfId="0" applyFont="1" applyFill="1" applyBorder="1" applyAlignment="1">
      <alignment horizontal="left" vertical="top" wrapText="1"/>
    </xf>
    <xf numFmtId="4" fontId="4" fillId="0" borderId="35" xfId="0" applyNumberFormat="1" applyFont="1" applyFill="1" applyBorder="1" applyAlignment="1" applyProtection="1">
      <alignment horizontal="right" vertical="center" wrapText="1"/>
    </xf>
    <xf numFmtId="4" fontId="4" fillId="0" borderId="41" xfId="0" applyNumberFormat="1" applyFont="1" applyFill="1" applyBorder="1" applyAlignment="1" applyProtection="1">
      <alignment horizontal="right" vertical="center" wrapText="1"/>
    </xf>
    <xf numFmtId="4" fontId="4" fillId="6" borderId="18" xfId="0" applyNumberFormat="1" applyFont="1" applyFill="1" applyBorder="1" applyAlignment="1" applyProtection="1">
      <alignment horizontal="right" vertical="center" wrapText="1"/>
    </xf>
    <xf numFmtId="4" fontId="4" fillId="6" borderId="19" xfId="0" applyNumberFormat="1" applyFont="1" applyFill="1" applyBorder="1" applyAlignment="1" applyProtection="1">
      <alignment horizontal="right" vertical="center" wrapText="1"/>
    </xf>
    <xf numFmtId="4" fontId="4" fillId="6" borderId="21" xfId="0" applyNumberFormat="1" applyFont="1" applyFill="1" applyBorder="1" applyAlignment="1" applyProtection="1">
      <alignment horizontal="right" vertical="center" wrapText="1"/>
    </xf>
    <xf numFmtId="4" fontId="4" fillId="6" borderId="22" xfId="0" applyNumberFormat="1" applyFont="1" applyFill="1" applyBorder="1" applyAlignment="1" applyProtection="1">
      <alignment horizontal="right" vertical="center" wrapText="1"/>
    </xf>
    <xf numFmtId="0" fontId="4" fillId="6" borderId="3" xfId="0" applyNumberFormat="1" applyFont="1" applyFill="1" applyBorder="1" applyAlignment="1" applyProtection="1">
      <alignment horizontal="center" vertical="top"/>
    </xf>
    <xf numFmtId="0" fontId="4" fillId="6" borderId="4" xfId="0" applyNumberFormat="1" applyFont="1" applyFill="1" applyBorder="1" applyAlignment="1" applyProtection="1">
      <alignment horizontal="center" vertical="top"/>
    </xf>
    <xf numFmtId="0" fontId="4" fillId="6" borderId="5" xfId="0" applyNumberFormat="1" applyFont="1" applyFill="1" applyBorder="1" applyAlignment="1" applyProtection="1">
      <alignment horizontal="center" vertical="top"/>
    </xf>
    <xf numFmtId="4" fontId="2" fillId="0" borderId="6" xfId="0" applyNumberFormat="1" applyFont="1" applyFill="1" applyBorder="1" applyAlignment="1" applyProtection="1">
      <alignment horizontal="righ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2" fontId="2" fillId="0" borderId="6" xfId="0" applyNumberFormat="1" applyFont="1" applyBorder="1" applyAlignment="1">
      <alignment horizontal="center" vertical="center" wrapText="1"/>
    </xf>
    <xf numFmtId="4" fontId="2" fillId="0" borderId="6" xfId="0" applyNumberFormat="1" applyFont="1" applyFill="1" applyBorder="1" applyAlignment="1">
      <alignment horizontal="right" vertical="center" wrapText="1"/>
    </xf>
    <xf numFmtId="4" fontId="2" fillId="2" borderId="6" xfId="0" applyNumberFormat="1" applyFont="1" applyFill="1" applyBorder="1" applyAlignment="1" applyProtection="1">
      <alignment horizontal="right" vertical="center" wrapText="1"/>
      <protection locked="0"/>
    </xf>
    <xf numFmtId="0" fontId="2" fillId="6" borderId="26" xfId="0" applyFont="1" applyFill="1" applyBorder="1" applyAlignment="1">
      <alignment horizontal="left" vertical="top" wrapText="1"/>
    </xf>
    <xf numFmtId="0" fontId="2" fillId="6" borderId="0" xfId="0" applyFont="1" applyFill="1" applyBorder="1" applyAlignment="1">
      <alignment horizontal="left" vertical="top" wrapText="1"/>
    </xf>
    <xf numFmtId="4" fontId="4" fillId="6" borderId="0" xfId="0" applyNumberFormat="1" applyFont="1" applyFill="1" applyBorder="1" applyAlignment="1" applyProtection="1">
      <alignment horizontal="right" vertical="top" wrapText="1"/>
    </xf>
    <xf numFmtId="4" fontId="4" fillId="6" borderId="27" xfId="0" applyNumberFormat="1" applyFont="1" applyFill="1" applyBorder="1" applyAlignment="1" applyProtection="1">
      <alignment horizontal="right" vertical="top" wrapText="1"/>
    </xf>
    <xf numFmtId="4" fontId="4" fillId="6" borderId="0" xfId="0" applyNumberFormat="1" applyFont="1" applyFill="1" applyBorder="1" applyAlignment="1" applyProtection="1">
      <alignment horizontal="right" vertical="center" wrapText="1"/>
    </xf>
    <xf numFmtId="4" fontId="4" fillId="6" borderId="27" xfId="0" applyNumberFormat="1" applyFont="1" applyFill="1" applyBorder="1" applyAlignment="1" applyProtection="1">
      <alignment horizontal="right" vertical="center" wrapText="1"/>
    </xf>
    <xf numFmtId="4" fontId="4" fillId="6" borderId="4" xfId="0" applyNumberFormat="1" applyFont="1" applyFill="1" applyBorder="1" applyAlignment="1" applyProtection="1">
      <alignment horizontal="right" vertical="center" wrapText="1"/>
    </xf>
    <xf numFmtId="4" fontId="4" fillId="6" borderId="5" xfId="0" applyNumberFormat="1" applyFont="1" applyFill="1" applyBorder="1" applyAlignment="1" applyProtection="1">
      <alignment horizontal="right" vertical="center" wrapText="1"/>
    </xf>
    <xf numFmtId="0" fontId="4" fillId="6" borderId="3" xfId="0" applyFont="1" applyFill="1" applyBorder="1" applyAlignment="1">
      <alignment horizontal="right" vertical="top" wrapText="1"/>
    </xf>
    <xf numFmtId="0" fontId="4" fillId="6" borderId="4" xfId="0" applyFont="1" applyFill="1" applyBorder="1" applyAlignment="1">
      <alignment horizontal="right" vertical="top" wrapText="1"/>
    </xf>
    <xf numFmtId="0" fontId="2" fillId="0" borderId="10" xfId="0" applyNumberFormat="1" applyFont="1" applyFill="1" applyBorder="1" applyAlignment="1" applyProtection="1">
      <alignment horizontal="left" vertical="top" wrapText="1"/>
    </xf>
    <xf numFmtId="0" fontId="2" fillId="0" borderId="23"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4" fillId="6" borderId="39" xfId="0" applyNumberFormat="1" applyFont="1" applyFill="1" applyBorder="1" applyAlignment="1" applyProtection="1">
      <alignment horizontal="center" wrapText="1"/>
    </xf>
    <xf numFmtId="0" fontId="4" fillId="6" borderId="37" xfId="0" applyNumberFormat="1" applyFont="1" applyFill="1" applyBorder="1" applyAlignment="1" applyProtection="1">
      <alignment horizontal="center" wrapText="1"/>
    </xf>
    <xf numFmtId="0" fontId="4" fillId="6" borderId="40" xfId="0" applyNumberFormat="1" applyFont="1" applyFill="1" applyBorder="1" applyAlignment="1" applyProtection="1">
      <alignment horizontal="center" wrapText="1"/>
    </xf>
    <xf numFmtId="4" fontId="4" fillId="6" borderId="0" xfId="0" applyNumberFormat="1" applyFont="1" applyFill="1" applyBorder="1" applyAlignment="1" applyProtection="1">
      <alignment horizontal="right" wrapText="1"/>
    </xf>
    <xf numFmtId="4" fontId="4" fillId="6" borderId="27" xfId="0" applyNumberFormat="1" applyFont="1" applyFill="1" applyBorder="1" applyAlignment="1" applyProtection="1">
      <alignment horizontal="right" wrapText="1"/>
    </xf>
    <xf numFmtId="4" fontId="4" fillId="6" borderId="4" xfId="0" applyNumberFormat="1" applyFont="1" applyFill="1" applyBorder="1" applyAlignment="1" applyProtection="1">
      <alignment horizontal="right" vertical="top" wrapText="1"/>
    </xf>
    <xf numFmtId="4" fontId="4" fillId="6" borderId="5" xfId="0" applyNumberFormat="1" applyFont="1" applyFill="1" applyBorder="1" applyAlignment="1" applyProtection="1">
      <alignment horizontal="right"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5" xfId="0" applyFont="1" applyFill="1" applyBorder="1" applyAlignment="1">
      <alignment horizontal="center" vertical="top" wrapText="1"/>
    </xf>
    <xf numFmtId="0" fontId="2" fillId="0" borderId="18" xfId="0" applyNumberFormat="1" applyFont="1" applyFill="1" applyBorder="1" applyAlignment="1" applyProtection="1">
      <alignment horizontal="left" vertical="top" wrapText="1"/>
    </xf>
    <xf numFmtId="0" fontId="4" fillId="7" borderId="3" xfId="0" applyNumberFormat="1" applyFont="1" applyFill="1" applyBorder="1" applyAlignment="1" applyProtection="1">
      <alignment horizontal="left" vertical="center" wrapText="1"/>
    </xf>
    <xf numFmtId="0" fontId="4" fillId="7" borderId="4" xfId="0" applyNumberFormat="1" applyFont="1" applyFill="1" applyBorder="1" applyAlignment="1" applyProtection="1">
      <alignment horizontal="left" vertical="center" wrapText="1"/>
    </xf>
    <xf numFmtId="0" fontId="4" fillId="7" borderId="5" xfId="0" applyNumberFormat="1" applyFont="1" applyFill="1" applyBorder="1" applyAlignment="1" applyProtection="1">
      <alignment horizontal="left" vertical="center" wrapText="1"/>
    </xf>
    <xf numFmtId="0" fontId="2" fillId="0" borderId="18" xfId="0" applyNumberFormat="1" applyFont="1" applyFill="1" applyBorder="1" applyAlignment="1" applyProtection="1">
      <alignment horizontal="left" vertical="center" wrapText="1"/>
    </xf>
    <xf numFmtId="0" fontId="4" fillId="6" borderId="3" xfId="0" applyNumberFormat="1" applyFont="1" applyFill="1" applyBorder="1" applyAlignment="1" applyProtection="1">
      <alignment horizontal="center" wrapText="1"/>
    </xf>
    <xf numFmtId="0" fontId="4" fillId="6" borderId="4" xfId="0" applyNumberFormat="1" applyFont="1" applyFill="1" applyBorder="1" applyAlignment="1" applyProtection="1">
      <alignment horizontal="center" wrapText="1"/>
    </xf>
    <xf numFmtId="0" fontId="4" fillId="6" borderId="5" xfId="0" applyNumberFormat="1" applyFont="1" applyFill="1" applyBorder="1" applyAlignment="1" applyProtection="1">
      <alignment horizontal="center" wrapText="1"/>
    </xf>
    <xf numFmtId="0" fontId="4" fillId="6" borderId="3" xfId="0" applyNumberFormat="1" applyFont="1" applyFill="1" applyBorder="1" applyAlignment="1" applyProtection="1">
      <alignment horizontal="right" vertical="top" wrapText="1"/>
    </xf>
    <xf numFmtId="0" fontId="4" fillId="6" borderId="4" xfId="0" applyNumberFormat="1" applyFont="1" applyFill="1" applyBorder="1" applyAlignment="1" applyProtection="1">
      <alignment horizontal="right" vertical="top" wrapText="1"/>
    </xf>
    <xf numFmtId="0" fontId="2" fillId="0" borderId="34" xfId="0" applyNumberFormat="1" applyFont="1" applyFill="1" applyBorder="1" applyAlignment="1" applyProtection="1">
      <alignment horizontal="left" vertical="top" wrapText="1"/>
    </xf>
    <xf numFmtId="0" fontId="2" fillId="0" borderId="25" xfId="0" applyNumberFormat="1" applyFont="1" applyFill="1" applyBorder="1" applyAlignment="1" applyProtection="1">
      <alignment horizontal="left" vertical="top" wrapText="1"/>
    </xf>
    <xf numFmtId="0" fontId="3" fillId="0" borderId="3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5" xfId="0" applyFont="1" applyFill="1" applyBorder="1" applyAlignment="1">
      <alignment horizontal="left" vertical="top" wrapText="1"/>
    </xf>
    <xf numFmtId="0" fontId="4" fillId="6" borderId="14" xfId="0" applyNumberFormat="1" applyFont="1" applyFill="1" applyBorder="1" applyAlignment="1" applyProtection="1">
      <alignment horizontal="left" vertical="top" wrapText="1"/>
    </xf>
    <xf numFmtId="0" fontId="4" fillId="6" borderId="16" xfId="0" applyNumberFormat="1" applyFont="1" applyFill="1" applyBorder="1" applyAlignment="1" applyProtection="1">
      <alignment horizontal="left" vertical="top" wrapText="1"/>
    </xf>
    <xf numFmtId="0" fontId="4" fillId="6" borderId="15" xfId="0" applyNumberFormat="1" applyFont="1" applyFill="1" applyBorder="1" applyAlignment="1" applyProtection="1">
      <alignment horizontal="left" vertical="top" wrapText="1"/>
    </xf>
    <xf numFmtId="0" fontId="4" fillId="7" borderId="18" xfId="0" applyNumberFormat="1" applyFont="1" applyFill="1" applyBorder="1" applyAlignment="1" applyProtection="1">
      <alignment horizontal="left" vertical="top" wrapText="1"/>
    </xf>
    <xf numFmtId="0" fontId="4" fillId="7" borderId="19" xfId="0" applyNumberFormat="1" applyFont="1" applyFill="1" applyBorder="1" applyAlignment="1" applyProtection="1">
      <alignment horizontal="left" vertical="top" wrapText="1"/>
    </xf>
    <xf numFmtId="0" fontId="4" fillId="0" borderId="21"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center" vertical="center" wrapText="1"/>
    </xf>
    <xf numFmtId="0" fontId="2" fillId="0" borderId="6" xfId="2" applyFont="1" applyFill="1" applyBorder="1" applyAlignment="1">
      <alignment horizontal="center" vertical="top"/>
    </xf>
    <xf numFmtId="0" fontId="2" fillId="0" borderId="6" xfId="2" applyFont="1" applyFill="1" applyBorder="1" applyAlignment="1">
      <alignment horizontal="center" vertical="center"/>
    </xf>
    <xf numFmtId="3" fontId="2" fillId="0" borderId="6" xfId="2" applyNumberFormat="1" applyFont="1" applyFill="1" applyBorder="1" applyAlignment="1">
      <alignment horizontal="center" vertical="center"/>
    </xf>
    <xf numFmtId="4" fontId="2" fillId="2" borderId="6" xfId="2" applyNumberFormat="1" applyFont="1" applyFill="1" applyBorder="1" applyAlignment="1" applyProtection="1">
      <alignment horizontal="center" vertical="center"/>
      <protection locked="0"/>
    </xf>
    <xf numFmtId="4" fontId="2" fillId="0" borderId="6" xfId="2" applyNumberFormat="1" applyFont="1" applyFill="1" applyBorder="1" applyAlignment="1">
      <alignment horizontal="right" vertical="center"/>
    </xf>
    <xf numFmtId="0" fontId="2" fillId="0" borderId="10" xfId="0" applyNumberFormat="1" applyFont="1" applyFill="1" applyBorder="1" applyAlignment="1" applyProtection="1">
      <alignment horizontal="left" vertical="center" wrapText="1"/>
    </xf>
    <xf numFmtId="0" fontId="2" fillId="0" borderId="23"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2" fillId="0" borderId="34" xfId="0" quotePrefix="1" applyNumberFormat="1" applyFont="1" applyFill="1" applyBorder="1" applyAlignment="1" applyProtection="1">
      <alignment horizontal="left" vertical="top" wrapText="1"/>
    </xf>
    <xf numFmtId="0" fontId="2" fillId="0" borderId="0" xfId="0" quotePrefix="1" applyNumberFormat="1" applyFont="1" applyFill="1" applyBorder="1" applyAlignment="1" applyProtection="1">
      <alignment horizontal="left" vertical="top" wrapText="1"/>
    </xf>
    <xf numFmtId="0" fontId="2" fillId="0" borderId="25" xfId="0" quotePrefix="1" applyNumberFormat="1" applyFont="1" applyFill="1" applyBorder="1" applyAlignment="1" applyProtection="1">
      <alignment horizontal="left" vertical="top" wrapText="1"/>
    </xf>
    <xf numFmtId="4" fontId="2" fillId="0" borderId="7" xfId="2" applyNumberFormat="1" applyFont="1" applyFill="1" applyBorder="1" applyAlignment="1">
      <alignment horizontal="right" vertical="center"/>
    </xf>
    <xf numFmtId="4" fontId="2" fillId="0" borderId="8" xfId="2" applyNumberFormat="1" applyFont="1" applyFill="1" applyBorder="1" applyAlignment="1">
      <alignment horizontal="right" vertical="center"/>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4" fillId="6" borderId="17" xfId="0" applyNumberFormat="1" applyFont="1" applyFill="1" applyBorder="1" applyAlignment="1" applyProtection="1">
      <alignment horizontal="left" vertical="center" wrapText="1"/>
    </xf>
    <xf numFmtId="0" fontId="4" fillId="6" borderId="18" xfId="0" applyNumberFormat="1" applyFont="1" applyFill="1" applyBorder="1" applyAlignment="1" applyProtection="1">
      <alignment horizontal="left" vertical="center" wrapText="1"/>
    </xf>
    <xf numFmtId="0" fontId="4" fillId="6" borderId="19" xfId="0" applyNumberFormat="1" applyFont="1" applyFill="1" applyBorder="1" applyAlignment="1" applyProtection="1">
      <alignment horizontal="left" vertical="center" wrapText="1"/>
    </xf>
    <xf numFmtId="0" fontId="2" fillId="0" borderId="11" xfId="2" applyFont="1" applyFill="1" applyBorder="1" applyAlignment="1">
      <alignment horizontal="center" vertical="top"/>
    </xf>
    <xf numFmtId="0" fontId="2" fillId="0" borderId="25" xfId="2" applyFont="1" applyFill="1" applyBorder="1" applyAlignment="1">
      <alignment horizontal="center" vertical="top"/>
    </xf>
    <xf numFmtId="2" fontId="2" fillId="0" borderId="6" xfId="0" applyNumberFormat="1" applyFont="1" applyFill="1" applyBorder="1" applyAlignment="1">
      <alignment horizontal="center" vertical="center" wrapText="1"/>
    </xf>
    <xf numFmtId="0" fontId="2" fillId="0" borderId="36" xfId="2" applyFont="1" applyFill="1" applyBorder="1" applyAlignment="1">
      <alignment horizontal="left" vertical="top" wrapText="1"/>
    </xf>
    <xf numFmtId="0" fontId="2" fillId="0" borderId="37" xfId="2" applyFont="1" applyFill="1" applyBorder="1" applyAlignment="1">
      <alignment horizontal="left" vertical="top" wrapText="1"/>
    </xf>
    <xf numFmtId="0" fontId="2" fillId="0" borderId="38" xfId="2" applyFont="1" applyFill="1" applyBorder="1" applyAlignment="1">
      <alignment horizontal="left" vertical="top" wrapText="1"/>
    </xf>
    <xf numFmtId="0" fontId="4" fillId="6" borderId="14" xfId="2" applyFont="1" applyFill="1" applyBorder="1" applyAlignment="1">
      <alignment horizontal="left" vertical="top" wrapText="1"/>
    </xf>
    <xf numFmtId="0" fontId="4" fillId="6" borderId="16" xfId="2" applyFont="1" applyFill="1" applyBorder="1" applyAlignment="1">
      <alignment horizontal="left" vertical="top" wrapText="1"/>
    </xf>
    <xf numFmtId="0" fontId="4" fillId="6" borderId="15" xfId="2" applyFont="1" applyFill="1" applyBorder="1" applyAlignment="1">
      <alignment horizontal="left" vertical="top" wrapText="1"/>
    </xf>
    <xf numFmtId="0" fontId="4" fillId="6" borderId="14" xfId="2" applyFont="1" applyFill="1" applyBorder="1" applyAlignment="1">
      <alignment horizontal="left" vertical="top"/>
    </xf>
    <xf numFmtId="0" fontId="4" fillId="6" borderId="16" xfId="2" applyFont="1" applyFill="1" applyBorder="1" applyAlignment="1">
      <alignment horizontal="left" vertical="top"/>
    </xf>
    <xf numFmtId="0" fontId="4" fillId="6" borderId="15" xfId="2" applyFont="1" applyFill="1" applyBorder="1" applyAlignment="1">
      <alignment horizontal="left" vertical="top"/>
    </xf>
    <xf numFmtId="0" fontId="4" fillId="6" borderId="16" xfId="2" applyFont="1" applyFill="1" applyBorder="1" applyAlignment="1">
      <alignment horizontal="left" vertical="center"/>
    </xf>
    <xf numFmtId="0" fontId="4" fillId="6" borderId="14" xfId="2" applyFont="1" applyFill="1" applyBorder="1" applyAlignment="1">
      <alignment horizontal="left" vertical="center"/>
    </xf>
    <xf numFmtId="0" fontId="4" fillId="6" borderId="15" xfId="2" applyFont="1" applyFill="1" applyBorder="1" applyAlignment="1">
      <alignment horizontal="left" vertical="center"/>
    </xf>
    <xf numFmtId="4" fontId="2" fillId="2" borderId="6" xfId="2" applyNumberFormat="1" applyFont="1" applyFill="1" applyBorder="1" applyAlignment="1" applyProtection="1">
      <alignment horizontal="right" vertical="center"/>
      <protection locked="0"/>
    </xf>
    <xf numFmtId="0" fontId="10" fillId="5" borderId="4"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4" fillId="7" borderId="4" xfId="2" applyFont="1" applyFill="1" applyBorder="1" applyAlignment="1">
      <alignment horizontal="left" vertical="center" wrapText="1"/>
    </xf>
    <xf numFmtId="0" fontId="4" fillId="0" borderId="21" xfId="0" applyNumberFormat="1" applyFont="1" applyFill="1" applyBorder="1" applyAlignment="1" applyProtection="1">
      <alignment horizontal="left" vertical="center" wrapText="1"/>
    </xf>
    <xf numFmtId="0" fontId="2" fillId="0" borderId="6" xfId="0" applyFont="1" applyBorder="1" applyAlignment="1">
      <alignment horizontal="center" vertical="top" wrapText="1"/>
    </xf>
    <xf numFmtId="0" fontId="6" fillId="0" borderId="0" xfId="0" applyFont="1" applyAlignment="1">
      <alignment horizontal="left" vertical="top" wrapText="1"/>
    </xf>
    <xf numFmtId="4" fontId="2" fillId="0" borderId="21" xfId="0" applyNumberFormat="1" applyFont="1" applyFill="1" applyBorder="1" applyAlignment="1" applyProtection="1">
      <alignment vertical="center" wrapText="1"/>
    </xf>
    <xf numFmtId="4" fontId="2" fillId="0" borderId="7" xfId="0" applyNumberFormat="1" applyFont="1" applyFill="1" applyBorder="1" applyAlignment="1" applyProtection="1">
      <alignment horizontal="right" vertical="center" wrapText="1"/>
    </xf>
    <xf numFmtId="4" fontId="2" fillId="0" borderId="8" xfId="0" applyNumberFormat="1" applyFont="1" applyFill="1" applyBorder="1" applyAlignment="1" applyProtection="1">
      <alignment horizontal="right" vertical="center" wrapText="1"/>
    </xf>
    <xf numFmtId="4" fontId="2" fillId="2" borderId="6" xfId="0" applyNumberFormat="1" applyFont="1" applyFill="1" applyBorder="1" applyAlignment="1" applyProtection="1">
      <alignment horizontal="center" vertical="center" wrapText="1"/>
      <protection locked="0"/>
    </xf>
    <xf numFmtId="0" fontId="15" fillId="6" borderId="0" xfId="0" applyFont="1" applyFill="1" applyAlignment="1">
      <alignment horizontal="center" vertical="center"/>
    </xf>
    <xf numFmtId="0" fontId="3" fillId="0" borderId="0" xfId="0" applyFont="1" applyAlignment="1">
      <alignment horizontal="left" vertical="top" wrapText="1"/>
    </xf>
    <xf numFmtId="0" fontId="4" fillId="0" borderId="21" xfId="2" applyFont="1" applyFill="1" applyBorder="1" applyAlignment="1">
      <alignment horizontal="left" vertical="top" wrapText="1"/>
    </xf>
    <xf numFmtId="0" fontId="2" fillId="0" borderId="0" xfId="2" applyFont="1" applyFill="1" applyBorder="1" applyAlignment="1">
      <alignment horizontal="left" vertical="top" wrapText="1"/>
    </xf>
    <xf numFmtId="0" fontId="4" fillId="6" borderId="0" xfId="2" applyFont="1" applyFill="1" applyBorder="1" applyAlignment="1">
      <alignment horizontal="left" vertical="top" wrapText="1"/>
    </xf>
    <xf numFmtId="0" fontId="2" fillId="6" borderId="26" xfId="2" applyFont="1" applyFill="1" applyBorder="1" applyAlignment="1">
      <alignment horizontal="left" vertical="top" wrapText="1"/>
    </xf>
    <xf numFmtId="0" fontId="2" fillId="6" borderId="0" xfId="2" applyFont="1" applyFill="1" applyBorder="1" applyAlignment="1">
      <alignment horizontal="left" vertical="top" wrapText="1"/>
    </xf>
    <xf numFmtId="0" fontId="12" fillId="2" borderId="3" xfId="0" applyFont="1" applyFill="1" applyBorder="1" applyAlignment="1" applyProtection="1">
      <alignment horizontal="left"/>
      <protection locked="0"/>
    </xf>
    <xf numFmtId="0" fontId="12" fillId="2" borderId="4" xfId="0" applyFont="1" applyFill="1" applyBorder="1" applyAlignment="1" applyProtection="1">
      <alignment horizontal="left"/>
      <protection locked="0"/>
    </xf>
    <xf numFmtId="0" fontId="12" fillId="2" borderId="5" xfId="0" applyFont="1" applyFill="1" applyBorder="1" applyAlignment="1" applyProtection="1">
      <alignment horizontal="left"/>
      <protection locked="0"/>
    </xf>
    <xf numFmtId="0" fontId="14" fillId="0" borderId="0" xfId="0" applyFont="1" applyBorder="1" applyAlignment="1">
      <alignment horizontal="center"/>
    </xf>
    <xf numFmtId="0" fontId="14" fillId="0" borderId="0" xfId="0" applyFont="1" applyBorder="1" applyAlignment="1">
      <alignment horizontal="left" vertical="top" wrapText="1"/>
    </xf>
    <xf numFmtId="0" fontId="2" fillId="0" borderId="0" xfId="0" applyFont="1" applyBorder="1" applyAlignment="1">
      <alignment horizontal="left" vertical="top" wrapText="1"/>
    </xf>
    <xf numFmtId="0" fontId="14" fillId="0" borderId="0" xfId="0" applyFont="1" applyAlignment="1">
      <alignment horizontal="left" wrapText="1"/>
    </xf>
    <xf numFmtId="0"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4" fontId="2" fillId="0" borderId="7" xfId="0" applyNumberFormat="1" applyFont="1" applyFill="1" applyBorder="1" applyAlignment="1" applyProtection="1">
      <alignment horizontal="center" vertical="center" wrapText="1"/>
    </xf>
    <xf numFmtId="4" fontId="2" fillId="0" borderId="9" xfId="0" applyNumberFormat="1" applyFont="1" applyFill="1" applyBorder="1" applyAlignment="1" applyProtection="1">
      <alignment horizontal="center" vertical="center" wrapText="1"/>
    </xf>
    <xf numFmtId="4" fontId="2" fillId="0" borderId="8" xfId="0" applyNumberFormat="1" applyFont="1" applyFill="1" applyBorder="1" applyAlignment="1" applyProtection="1">
      <alignment horizontal="center" vertical="center" wrapText="1"/>
    </xf>
    <xf numFmtId="4" fontId="2" fillId="2" borderId="7" xfId="0" applyNumberFormat="1" applyFont="1" applyFill="1" applyBorder="1" applyAlignment="1" applyProtection="1">
      <alignment horizontal="center" vertical="center" wrapText="1"/>
      <protection locked="0"/>
    </xf>
    <xf numFmtId="4" fontId="2" fillId="2" borderId="9" xfId="0" applyNumberFormat="1" applyFont="1" applyFill="1" applyBorder="1" applyAlignment="1" applyProtection="1">
      <alignment horizontal="center" vertical="center" wrapText="1"/>
      <protection locked="0"/>
    </xf>
    <xf numFmtId="4" fontId="2" fillId="2" borderId="8" xfId="0" applyNumberFormat="1" applyFont="1" applyFill="1" applyBorder="1" applyAlignment="1" applyProtection="1">
      <alignment horizontal="center" vertical="center" wrapText="1"/>
      <protection locked="0"/>
    </xf>
    <xf numFmtId="0" fontId="2" fillId="0" borderId="9" xfId="0" applyFont="1" applyFill="1" applyBorder="1" applyAlignment="1">
      <alignment horizontal="center" vertical="top" wrapText="1"/>
    </xf>
    <xf numFmtId="0" fontId="10" fillId="8" borderId="4" xfId="0" applyNumberFormat="1" applyFont="1" applyFill="1" applyBorder="1" applyAlignment="1" applyProtection="1">
      <alignment horizontal="center" wrapText="1"/>
    </xf>
    <xf numFmtId="0" fontId="4" fillId="5" borderId="4" xfId="0" applyNumberFormat="1" applyFont="1" applyFill="1" applyBorder="1" applyAlignment="1" applyProtection="1">
      <alignment horizontal="left" wrapText="1"/>
    </xf>
    <xf numFmtId="0" fontId="4" fillId="5" borderId="5" xfId="0" applyNumberFormat="1" applyFont="1" applyFill="1" applyBorder="1" applyAlignment="1" applyProtection="1">
      <alignment horizontal="left" wrapText="1"/>
    </xf>
    <xf numFmtId="0" fontId="4" fillId="6" borderId="18" xfId="0" applyNumberFormat="1" applyFont="1" applyFill="1" applyBorder="1" applyAlignment="1" applyProtection="1">
      <alignment horizontal="left" vertical="top" wrapText="1"/>
    </xf>
    <xf numFmtId="0" fontId="4" fillId="6" borderId="19" xfId="0" applyNumberFormat="1" applyFont="1" applyFill="1" applyBorder="1" applyAlignment="1" applyProtection="1">
      <alignment horizontal="left" vertical="top" wrapText="1"/>
    </xf>
    <xf numFmtId="4" fontId="2" fillId="2" borderId="7" xfId="0" applyNumberFormat="1" applyFont="1" applyFill="1" applyBorder="1" applyAlignment="1" applyProtection="1">
      <alignment horizontal="right" vertical="center" wrapText="1"/>
      <protection locked="0"/>
    </xf>
    <xf numFmtId="4" fontId="2" fillId="2" borderId="8" xfId="0" applyNumberFormat="1" applyFont="1" applyFill="1" applyBorder="1" applyAlignment="1" applyProtection="1">
      <alignment horizontal="right" vertical="center" wrapText="1"/>
      <protection locked="0"/>
    </xf>
  </cellXfs>
  <cellStyles count="9">
    <cellStyle name="Normal 2" xfId="2"/>
    <cellStyle name="Normalno 2" xfId="3"/>
    <cellStyle name="Normalno 3" xfId="4"/>
    <cellStyle name="Normalno 8" xfId="6"/>
    <cellStyle name="Obično" xfId="0" builtinId="0"/>
    <cellStyle name="Obično 2" xfId="5"/>
    <cellStyle name="Stil 1" xfId="7"/>
    <cellStyle name="Style 1" xfId="8"/>
    <cellStyle name="Valuta" xfId="1" builtinId="4"/>
  </cellStyles>
  <dxfs count="0"/>
  <tableStyles count="0" defaultTableStyle="TableStyleMedium2" defaultPivotStyle="PivotStyleLight16"/>
  <colors>
    <mruColors>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CR549"/>
  <sheetViews>
    <sheetView tabSelected="1" zoomScale="85" zoomScaleNormal="85" zoomScaleSheetLayoutView="85" zoomScalePageLayoutView="70" workbookViewId="0">
      <selection activeCell="G7" sqref="G7"/>
    </sheetView>
  </sheetViews>
  <sheetFormatPr defaultRowHeight="12.75" customHeight="1"/>
  <cols>
    <col min="1" max="1" width="4.5703125" style="5" customWidth="1"/>
    <col min="2" max="2" width="40.5703125" style="85" customWidth="1"/>
    <col min="3" max="3" width="10.85546875" style="14" customWidth="1"/>
    <col min="4" max="4" width="12" style="57" customWidth="1"/>
    <col min="5" max="5" width="16" style="72" customWidth="1"/>
    <col min="6" max="6" width="19.42578125" style="72" customWidth="1"/>
    <col min="7" max="8" width="25.140625" style="2" customWidth="1"/>
    <col min="9" max="255" width="25.140625" style="3"/>
    <col min="256" max="256" width="6.28515625" style="3" customWidth="1"/>
    <col min="257" max="257" width="41.42578125" style="3" customWidth="1"/>
    <col min="258" max="258" width="5.5703125" style="3" customWidth="1"/>
    <col min="259" max="259" width="11.28515625" style="3" customWidth="1"/>
    <col min="260" max="260" width="12.42578125" style="3" customWidth="1"/>
    <col min="261" max="261" width="16.28515625" style="3" customWidth="1"/>
    <col min="262" max="264" width="25.140625" style="3" customWidth="1"/>
    <col min="265" max="511" width="25.140625" style="3"/>
    <col min="512" max="512" width="6.28515625" style="3" customWidth="1"/>
    <col min="513" max="513" width="41.42578125" style="3" customWidth="1"/>
    <col min="514" max="514" width="5.5703125" style="3" customWidth="1"/>
    <col min="515" max="515" width="11.28515625" style="3" customWidth="1"/>
    <col min="516" max="516" width="12.42578125" style="3" customWidth="1"/>
    <col min="517" max="517" width="16.28515625" style="3" customWidth="1"/>
    <col min="518" max="520" width="25.140625" style="3" customWidth="1"/>
    <col min="521" max="767" width="25.140625" style="3"/>
    <col min="768" max="768" width="6.28515625" style="3" customWidth="1"/>
    <col min="769" max="769" width="41.42578125" style="3" customWidth="1"/>
    <col min="770" max="770" width="5.5703125" style="3" customWidth="1"/>
    <col min="771" max="771" width="11.28515625" style="3" customWidth="1"/>
    <col min="772" max="772" width="12.42578125" style="3" customWidth="1"/>
    <col min="773" max="773" width="16.28515625" style="3" customWidth="1"/>
    <col min="774" max="776" width="25.140625" style="3" customWidth="1"/>
    <col min="777" max="1023" width="9.140625" style="3"/>
    <col min="1024" max="1024" width="6.28515625" style="3" customWidth="1"/>
    <col min="1025" max="1025" width="41.42578125" style="3" customWidth="1"/>
    <col min="1026" max="1026" width="5.5703125" style="3" customWidth="1"/>
    <col min="1027" max="1027" width="11.28515625" style="3" customWidth="1"/>
    <col min="1028" max="1028" width="12.42578125" style="3" customWidth="1"/>
    <col min="1029" max="1029" width="16.28515625" style="3" customWidth="1"/>
    <col min="1030" max="1032" width="25.140625" style="3" customWidth="1"/>
    <col min="1033" max="1279" width="25.140625" style="3"/>
    <col min="1280" max="1280" width="6.28515625" style="3" customWidth="1"/>
    <col min="1281" max="1281" width="41.42578125" style="3" customWidth="1"/>
    <col min="1282" max="1282" width="5.5703125" style="3" customWidth="1"/>
    <col min="1283" max="1283" width="11.28515625" style="3" customWidth="1"/>
    <col min="1284" max="1284" width="12.42578125" style="3" customWidth="1"/>
    <col min="1285" max="1285" width="16.28515625" style="3" customWidth="1"/>
    <col min="1286" max="1288" width="25.140625" style="3" customWidth="1"/>
    <col min="1289" max="1535" width="25.140625" style="3"/>
    <col min="1536" max="1536" width="6.28515625" style="3" customWidth="1"/>
    <col min="1537" max="1537" width="41.42578125" style="3" customWidth="1"/>
    <col min="1538" max="1538" width="5.5703125" style="3" customWidth="1"/>
    <col min="1539" max="1539" width="11.28515625" style="3" customWidth="1"/>
    <col min="1540" max="1540" width="12.42578125" style="3" customWidth="1"/>
    <col min="1541" max="1541" width="16.28515625" style="3" customWidth="1"/>
    <col min="1542" max="1544" width="25.140625" style="3" customWidth="1"/>
    <col min="1545" max="1791" width="25.140625" style="3"/>
    <col min="1792" max="1792" width="6.28515625" style="3" customWidth="1"/>
    <col min="1793" max="1793" width="41.42578125" style="3" customWidth="1"/>
    <col min="1794" max="1794" width="5.5703125" style="3" customWidth="1"/>
    <col min="1795" max="1795" width="11.28515625" style="3" customWidth="1"/>
    <col min="1796" max="1796" width="12.42578125" style="3" customWidth="1"/>
    <col min="1797" max="1797" width="16.28515625" style="3" customWidth="1"/>
    <col min="1798" max="1800" width="25.140625" style="3" customWidth="1"/>
    <col min="1801" max="2047" width="9.140625" style="3"/>
    <col min="2048" max="2048" width="6.28515625" style="3" customWidth="1"/>
    <col min="2049" max="2049" width="41.42578125" style="3" customWidth="1"/>
    <col min="2050" max="2050" width="5.5703125" style="3" customWidth="1"/>
    <col min="2051" max="2051" width="11.28515625" style="3" customWidth="1"/>
    <col min="2052" max="2052" width="12.42578125" style="3" customWidth="1"/>
    <col min="2053" max="2053" width="16.28515625" style="3" customWidth="1"/>
    <col min="2054" max="2056" width="25.140625" style="3" customWidth="1"/>
    <col min="2057" max="2303" width="25.140625" style="3"/>
    <col min="2304" max="2304" width="6.28515625" style="3" customWidth="1"/>
    <col min="2305" max="2305" width="41.42578125" style="3" customWidth="1"/>
    <col min="2306" max="2306" width="5.5703125" style="3" customWidth="1"/>
    <col min="2307" max="2307" width="11.28515625" style="3" customWidth="1"/>
    <col min="2308" max="2308" width="12.42578125" style="3" customWidth="1"/>
    <col min="2309" max="2309" width="16.28515625" style="3" customWidth="1"/>
    <col min="2310" max="2312" width="25.140625" style="3" customWidth="1"/>
    <col min="2313" max="2559" width="25.140625" style="3"/>
    <col min="2560" max="2560" width="6.28515625" style="3" customWidth="1"/>
    <col min="2561" max="2561" width="41.42578125" style="3" customWidth="1"/>
    <col min="2562" max="2562" width="5.5703125" style="3" customWidth="1"/>
    <col min="2563" max="2563" width="11.28515625" style="3" customWidth="1"/>
    <col min="2564" max="2564" width="12.42578125" style="3" customWidth="1"/>
    <col min="2565" max="2565" width="16.28515625" style="3" customWidth="1"/>
    <col min="2566" max="2568" width="25.140625" style="3" customWidth="1"/>
    <col min="2569" max="2815" width="25.140625" style="3"/>
    <col min="2816" max="2816" width="6.28515625" style="3" customWidth="1"/>
    <col min="2817" max="2817" width="41.42578125" style="3" customWidth="1"/>
    <col min="2818" max="2818" width="5.5703125" style="3" customWidth="1"/>
    <col min="2819" max="2819" width="11.28515625" style="3" customWidth="1"/>
    <col min="2820" max="2820" width="12.42578125" style="3" customWidth="1"/>
    <col min="2821" max="2821" width="16.28515625" style="3" customWidth="1"/>
    <col min="2822" max="2824" width="25.140625" style="3" customWidth="1"/>
    <col min="2825" max="3071" width="9.140625" style="3"/>
    <col min="3072" max="3072" width="6.28515625" style="3" customWidth="1"/>
    <col min="3073" max="3073" width="41.42578125" style="3" customWidth="1"/>
    <col min="3074" max="3074" width="5.5703125" style="3" customWidth="1"/>
    <col min="3075" max="3075" width="11.28515625" style="3" customWidth="1"/>
    <col min="3076" max="3076" width="12.42578125" style="3" customWidth="1"/>
    <col min="3077" max="3077" width="16.28515625" style="3" customWidth="1"/>
    <col min="3078" max="3080" width="25.140625" style="3" customWidth="1"/>
    <col min="3081" max="3327" width="25.140625" style="3"/>
    <col min="3328" max="3328" width="6.28515625" style="3" customWidth="1"/>
    <col min="3329" max="3329" width="41.42578125" style="3" customWidth="1"/>
    <col min="3330" max="3330" width="5.5703125" style="3" customWidth="1"/>
    <col min="3331" max="3331" width="11.28515625" style="3" customWidth="1"/>
    <col min="3332" max="3332" width="12.42578125" style="3" customWidth="1"/>
    <col min="3333" max="3333" width="16.28515625" style="3" customWidth="1"/>
    <col min="3334" max="3336" width="25.140625" style="3" customWidth="1"/>
    <col min="3337" max="3583" width="25.140625" style="3"/>
    <col min="3584" max="3584" width="6.28515625" style="3" customWidth="1"/>
    <col min="3585" max="3585" width="41.42578125" style="3" customWidth="1"/>
    <col min="3586" max="3586" width="5.5703125" style="3" customWidth="1"/>
    <col min="3587" max="3587" width="11.28515625" style="3" customWidth="1"/>
    <col min="3588" max="3588" width="12.42578125" style="3" customWidth="1"/>
    <col min="3589" max="3589" width="16.28515625" style="3" customWidth="1"/>
    <col min="3590" max="3592" width="25.140625" style="3" customWidth="1"/>
    <col min="3593" max="3839" width="25.140625" style="3"/>
    <col min="3840" max="3840" width="6.28515625" style="3" customWidth="1"/>
    <col min="3841" max="3841" width="41.42578125" style="3" customWidth="1"/>
    <col min="3842" max="3842" width="5.5703125" style="3" customWidth="1"/>
    <col min="3843" max="3843" width="11.28515625" style="3" customWidth="1"/>
    <col min="3844" max="3844" width="12.42578125" style="3" customWidth="1"/>
    <col min="3845" max="3845" width="16.28515625" style="3" customWidth="1"/>
    <col min="3846" max="3848" width="25.140625" style="3" customWidth="1"/>
    <col min="3849" max="4095" width="9.140625" style="3"/>
    <col min="4096" max="4096" width="6.28515625" style="3" customWidth="1"/>
    <col min="4097" max="4097" width="41.42578125" style="3" customWidth="1"/>
    <col min="4098" max="4098" width="5.5703125" style="3" customWidth="1"/>
    <col min="4099" max="4099" width="11.28515625" style="3" customWidth="1"/>
    <col min="4100" max="4100" width="12.42578125" style="3" customWidth="1"/>
    <col min="4101" max="4101" width="16.28515625" style="3" customWidth="1"/>
    <col min="4102" max="4104" width="25.140625" style="3" customWidth="1"/>
    <col min="4105" max="4351" width="25.140625" style="3"/>
    <col min="4352" max="4352" width="6.28515625" style="3" customWidth="1"/>
    <col min="4353" max="4353" width="41.42578125" style="3" customWidth="1"/>
    <col min="4354" max="4354" width="5.5703125" style="3" customWidth="1"/>
    <col min="4355" max="4355" width="11.28515625" style="3" customWidth="1"/>
    <col min="4356" max="4356" width="12.42578125" style="3" customWidth="1"/>
    <col min="4357" max="4357" width="16.28515625" style="3" customWidth="1"/>
    <col min="4358" max="4360" width="25.140625" style="3" customWidth="1"/>
    <col min="4361" max="4607" width="25.140625" style="3"/>
    <col min="4608" max="4608" width="6.28515625" style="3" customWidth="1"/>
    <col min="4609" max="4609" width="41.42578125" style="3" customWidth="1"/>
    <col min="4610" max="4610" width="5.5703125" style="3" customWidth="1"/>
    <col min="4611" max="4611" width="11.28515625" style="3" customWidth="1"/>
    <col min="4612" max="4612" width="12.42578125" style="3" customWidth="1"/>
    <col min="4613" max="4613" width="16.28515625" style="3" customWidth="1"/>
    <col min="4614" max="4616" width="25.140625" style="3" customWidth="1"/>
    <col min="4617" max="4863" width="25.140625" style="3"/>
    <col min="4864" max="4864" width="6.28515625" style="3" customWidth="1"/>
    <col min="4865" max="4865" width="41.42578125" style="3" customWidth="1"/>
    <col min="4866" max="4866" width="5.5703125" style="3" customWidth="1"/>
    <col min="4867" max="4867" width="11.28515625" style="3" customWidth="1"/>
    <col min="4868" max="4868" width="12.42578125" style="3" customWidth="1"/>
    <col min="4869" max="4869" width="16.28515625" style="3" customWidth="1"/>
    <col min="4870" max="4872" width="25.140625" style="3" customWidth="1"/>
    <col min="4873" max="5119" width="9.140625" style="3"/>
    <col min="5120" max="5120" width="6.28515625" style="3" customWidth="1"/>
    <col min="5121" max="5121" width="41.42578125" style="3" customWidth="1"/>
    <col min="5122" max="5122" width="5.5703125" style="3" customWidth="1"/>
    <col min="5123" max="5123" width="11.28515625" style="3" customWidth="1"/>
    <col min="5124" max="5124" width="12.42578125" style="3" customWidth="1"/>
    <col min="5125" max="5125" width="16.28515625" style="3" customWidth="1"/>
    <col min="5126" max="5128" width="25.140625" style="3" customWidth="1"/>
    <col min="5129" max="5375" width="25.140625" style="3"/>
    <col min="5376" max="5376" width="6.28515625" style="3" customWidth="1"/>
    <col min="5377" max="5377" width="41.42578125" style="3" customWidth="1"/>
    <col min="5378" max="5378" width="5.5703125" style="3" customWidth="1"/>
    <col min="5379" max="5379" width="11.28515625" style="3" customWidth="1"/>
    <col min="5380" max="5380" width="12.42578125" style="3" customWidth="1"/>
    <col min="5381" max="5381" width="16.28515625" style="3" customWidth="1"/>
    <col min="5382" max="5384" width="25.140625" style="3" customWidth="1"/>
    <col min="5385" max="5631" width="25.140625" style="3"/>
    <col min="5632" max="5632" width="6.28515625" style="3" customWidth="1"/>
    <col min="5633" max="5633" width="41.42578125" style="3" customWidth="1"/>
    <col min="5634" max="5634" width="5.5703125" style="3" customWidth="1"/>
    <col min="5635" max="5635" width="11.28515625" style="3" customWidth="1"/>
    <col min="5636" max="5636" width="12.42578125" style="3" customWidth="1"/>
    <col min="5637" max="5637" width="16.28515625" style="3" customWidth="1"/>
    <col min="5638" max="5640" width="25.140625" style="3" customWidth="1"/>
    <col min="5641" max="5887" width="25.140625" style="3"/>
    <col min="5888" max="5888" width="6.28515625" style="3" customWidth="1"/>
    <col min="5889" max="5889" width="41.42578125" style="3" customWidth="1"/>
    <col min="5890" max="5890" width="5.5703125" style="3" customWidth="1"/>
    <col min="5891" max="5891" width="11.28515625" style="3" customWidth="1"/>
    <col min="5892" max="5892" width="12.42578125" style="3" customWidth="1"/>
    <col min="5893" max="5893" width="16.28515625" style="3" customWidth="1"/>
    <col min="5894" max="5896" width="25.140625" style="3" customWidth="1"/>
    <col min="5897" max="6143" width="9.140625" style="3"/>
    <col min="6144" max="6144" width="6.28515625" style="3" customWidth="1"/>
    <col min="6145" max="6145" width="41.42578125" style="3" customWidth="1"/>
    <col min="6146" max="6146" width="5.5703125" style="3" customWidth="1"/>
    <col min="6147" max="6147" width="11.28515625" style="3" customWidth="1"/>
    <col min="6148" max="6148" width="12.42578125" style="3" customWidth="1"/>
    <col min="6149" max="6149" width="16.28515625" style="3" customWidth="1"/>
    <col min="6150" max="6152" width="25.140625" style="3" customWidth="1"/>
    <col min="6153" max="6399" width="25.140625" style="3"/>
    <col min="6400" max="6400" width="6.28515625" style="3" customWidth="1"/>
    <col min="6401" max="6401" width="41.42578125" style="3" customWidth="1"/>
    <col min="6402" max="6402" width="5.5703125" style="3" customWidth="1"/>
    <col min="6403" max="6403" width="11.28515625" style="3" customWidth="1"/>
    <col min="6404" max="6404" width="12.42578125" style="3" customWidth="1"/>
    <col min="6405" max="6405" width="16.28515625" style="3" customWidth="1"/>
    <col min="6406" max="6408" width="25.140625" style="3" customWidth="1"/>
    <col min="6409" max="6655" width="25.140625" style="3"/>
    <col min="6656" max="6656" width="6.28515625" style="3" customWidth="1"/>
    <col min="6657" max="6657" width="41.42578125" style="3" customWidth="1"/>
    <col min="6658" max="6658" width="5.5703125" style="3" customWidth="1"/>
    <col min="6659" max="6659" width="11.28515625" style="3" customWidth="1"/>
    <col min="6660" max="6660" width="12.42578125" style="3" customWidth="1"/>
    <col min="6661" max="6661" width="16.28515625" style="3" customWidth="1"/>
    <col min="6662" max="6664" width="25.140625" style="3" customWidth="1"/>
    <col min="6665" max="6911" width="25.140625" style="3"/>
    <col min="6912" max="6912" width="6.28515625" style="3" customWidth="1"/>
    <col min="6913" max="6913" width="41.42578125" style="3" customWidth="1"/>
    <col min="6914" max="6914" width="5.5703125" style="3" customWidth="1"/>
    <col min="6915" max="6915" width="11.28515625" style="3" customWidth="1"/>
    <col min="6916" max="6916" width="12.42578125" style="3" customWidth="1"/>
    <col min="6917" max="6917" width="16.28515625" style="3" customWidth="1"/>
    <col min="6918" max="6920" width="25.140625" style="3" customWidth="1"/>
    <col min="6921" max="7167" width="9.140625" style="3"/>
    <col min="7168" max="7168" width="6.28515625" style="3" customWidth="1"/>
    <col min="7169" max="7169" width="41.42578125" style="3" customWidth="1"/>
    <col min="7170" max="7170" width="5.5703125" style="3" customWidth="1"/>
    <col min="7171" max="7171" width="11.28515625" style="3" customWidth="1"/>
    <col min="7172" max="7172" width="12.42578125" style="3" customWidth="1"/>
    <col min="7173" max="7173" width="16.28515625" style="3" customWidth="1"/>
    <col min="7174" max="7176" width="25.140625" style="3" customWidth="1"/>
    <col min="7177" max="7423" width="25.140625" style="3"/>
    <col min="7424" max="7424" width="6.28515625" style="3" customWidth="1"/>
    <col min="7425" max="7425" width="41.42578125" style="3" customWidth="1"/>
    <col min="7426" max="7426" width="5.5703125" style="3" customWidth="1"/>
    <col min="7427" max="7427" width="11.28515625" style="3" customWidth="1"/>
    <col min="7428" max="7428" width="12.42578125" style="3" customWidth="1"/>
    <col min="7429" max="7429" width="16.28515625" style="3" customWidth="1"/>
    <col min="7430" max="7432" width="25.140625" style="3" customWidth="1"/>
    <col min="7433" max="7679" width="25.140625" style="3"/>
    <col min="7680" max="7680" width="6.28515625" style="3" customWidth="1"/>
    <col min="7681" max="7681" width="41.42578125" style="3" customWidth="1"/>
    <col min="7682" max="7682" width="5.5703125" style="3" customWidth="1"/>
    <col min="7683" max="7683" width="11.28515625" style="3" customWidth="1"/>
    <col min="7684" max="7684" width="12.42578125" style="3" customWidth="1"/>
    <col min="7685" max="7685" width="16.28515625" style="3" customWidth="1"/>
    <col min="7686" max="7688" width="25.140625" style="3" customWidth="1"/>
    <col min="7689" max="7935" width="25.140625" style="3"/>
    <col min="7936" max="7936" width="6.28515625" style="3" customWidth="1"/>
    <col min="7937" max="7937" width="41.42578125" style="3" customWidth="1"/>
    <col min="7938" max="7938" width="5.5703125" style="3" customWidth="1"/>
    <col min="7939" max="7939" width="11.28515625" style="3" customWidth="1"/>
    <col min="7940" max="7940" width="12.42578125" style="3" customWidth="1"/>
    <col min="7941" max="7941" width="16.28515625" style="3" customWidth="1"/>
    <col min="7942" max="7944" width="25.140625" style="3" customWidth="1"/>
    <col min="7945" max="8191" width="9.140625" style="3"/>
    <col min="8192" max="8192" width="6.28515625" style="3" customWidth="1"/>
    <col min="8193" max="8193" width="41.42578125" style="3" customWidth="1"/>
    <col min="8194" max="8194" width="5.5703125" style="3" customWidth="1"/>
    <col min="8195" max="8195" width="11.28515625" style="3" customWidth="1"/>
    <col min="8196" max="8196" width="12.42578125" style="3" customWidth="1"/>
    <col min="8197" max="8197" width="16.28515625" style="3" customWidth="1"/>
    <col min="8198" max="8200" width="25.140625" style="3" customWidth="1"/>
    <col min="8201" max="8447" width="25.140625" style="3"/>
    <col min="8448" max="8448" width="6.28515625" style="3" customWidth="1"/>
    <col min="8449" max="8449" width="41.42578125" style="3" customWidth="1"/>
    <col min="8450" max="8450" width="5.5703125" style="3" customWidth="1"/>
    <col min="8451" max="8451" width="11.28515625" style="3" customWidth="1"/>
    <col min="8452" max="8452" width="12.42578125" style="3" customWidth="1"/>
    <col min="8453" max="8453" width="16.28515625" style="3" customWidth="1"/>
    <col min="8454" max="8456" width="25.140625" style="3" customWidth="1"/>
    <col min="8457" max="8703" width="25.140625" style="3"/>
    <col min="8704" max="8704" width="6.28515625" style="3" customWidth="1"/>
    <col min="8705" max="8705" width="41.42578125" style="3" customWidth="1"/>
    <col min="8706" max="8706" width="5.5703125" style="3" customWidth="1"/>
    <col min="8707" max="8707" width="11.28515625" style="3" customWidth="1"/>
    <col min="8708" max="8708" width="12.42578125" style="3" customWidth="1"/>
    <col min="8709" max="8709" width="16.28515625" style="3" customWidth="1"/>
    <col min="8710" max="8712" width="25.140625" style="3" customWidth="1"/>
    <col min="8713" max="8959" width="25.140625" style="3"/>
    <col min="8960" max="8960" width="6.28515625" style="3" customWidth="1"/>
    <col min="8961" max="8961" width="41.42578125" style="3" customWidth="1"/>
    <col min="8962" max="8962" width="5.5703125" style="3" customWidth="1"/>
    <col min="8963" max="8963" width="11.28515625" style="3" customWidth="1"/>
    <col min="8964" max="8964" width="12.42578125" style="3" customWidth="1"/>
    <col min="8965" max="8965" width="16.28515625" style="3" customWidth="1"/>
    <col min="8966" max="8968" width="25.140625" style="3" customWidth="1"/>
    <col min="8969" max="9215" width="9.140625" style="3"/>
    <col min="9216" max="9216" width="6.28515625" style="3" customWidth="1"/>
    <col min="9217" max="9217" width="41.42578125" style="3" customWidth="1"/>
    <col min="9218" max="9218" width="5.5703125" style="3" customWidth="1"/>
    <col min="9219" max="9219" width="11.28515625" style="3" customWidth="1"/>
    <col min="9220" max="9220" width="12.42578125" style="3" customWidth="1"/>
    <col min="9221" max="9221" width="16.28515625" style="3" customWidth="1"/>
    <col min="9222" max="9224" width="25.140625" style="3" customWidth="1"/>
    <col min="9225" max="9471" width="25.140625" style="3"/>
    <col min="9472" max="9472" width="6.28515625" style="3" customWidth="1"/>
    <col min="9473" max="9473" width="41.42578125" style="3" customWidth="1"/>
    <col min="9474" max="9474" width="5.5703125" style="3" customWidth="1"/>
    <col min="9475" max="9475" width="11.28515625" style="3" customWidth="1"/>
    <col min="9476" max="9476" width="12.42578125" style="3" customWidth="1"/>
    <col min="9477" max="9477" width="16.28515625" style="3" customWidth="1"/>
    <col min="9478" max="9480" width="25.140625" style="3" customWidth="1"/>
    <col min="9481" max="9727" width="25.140625" style="3"/>
    <col min="9728" max="9728" width="6.28515625" style="3" customWidth="1"/>
    <col min="9729" max="9729" width="41.42578125" style="3" customWidth="1"/>
    <col min="9730" max="9730" width="5.5703125" style="3" customWidth="1"/>
    <col min="9731" max="9731" width="11.28515625" style="3" customWidth="1"/>
    <col min="9732" max="9732" width="12.42578125" style="3" customWidth="1"/>
    <col min="9733" max="9733" width="16.28515625" style="3" customWidth="1"/>
    <col min="9734" max="9736" width="25.140625" style="3" customWidth="1"/>
    <col min="9737" max="9983" width="25.140625" style="3"/>
    <col min="9984" max="9984" width="6.28515625" style="3" customWidth="1"/>
    <col min="9985" max="9985" width="41.42578125" style="3" customWidth="1"/>
    <col min="9986" max="9986" width="5.5703125" style="3" customWidth="1"/>
    <col min="9987" max="9987" width="11.28515625" style="3" customWidth="1"/>
    <col min="9988" max="9988" width="12.42578125" style="3" customWidth="1"/>
    <col min="9989" max="9989" width="16.28515625" style="3" customWidth="1"/>
    <col min="9990" max="9992" width="25.140625" style="3" customWidth="1"/>
    <col min="9993" max="10239" width="9.140625" style="3"/>
    <col min="10240" max="10240" width="6.28515625" style="3" customWidth="1"/>
    <col min="10241" max="10241" width="41.42578125" style="3" customWidth="1"/>
    <col min="10242" max="10242" width="5.5703125" style="3" customWidth="1"/>
    <col min="10243" max="10243" width="11.28515625" style="3" customWidth="1"/>
    <col min="10244" max="10244" width="12.42578125" style="3" customWidth="1"/>
    <col min="10245" max="10245" width="16.28515625" style="3" customWidth="1"/>
    <col min="10246" max="10248" width="25.140625" style="3" customWidth="1"/>
    <col min="10249" max="10495" width="25.140625" style="3"/>
    <col min="10496" max="10496" width="6.28515625" style="3" customWidth="1"/>
    <col min="10497" max="10497" width="41.42578125" style="3" customWidth="1"/>
    <col min="10498" max="10498" width="5.5703125" style="3" customWidth="1"/>
    <col min="10499" max="10499" width="11.28515625" style="3" customWidth="1"/>
    <col min="10500" max="10500" width="12.42578125" style="3" customWidth="1"/>
    <col min="10501" max="10501" width="16.28515625" style="3" customWidth="1"/>
    <col min="10502" max="10504" width="25.140625" style="3" customWidth="1"/>
    <col min="10505" max="10751" width="25.140625" style="3"/>
    <col min="10752" max="10752" width="6.28515625" style="3" customWidth="1"/>
    <col min="10753" max="10753" width="41.42578125" style="3" customWidth="1"/>
    <col min="10754" max="10754" width="5.5703125" style="3" customWidth="1"/>
    <col min="10755" max="10755" width="11.28515625" style="3" customWidth="1"/>
    <col min="10756" max="10756" width="12.42578125" style="3" customWidth="1"/>
    <col min="10757" max="10757" width="16.28515625" style="3" customWidth="1"/>
    <col min="10758" max="10760" width="25.140625" style="3" customWidth="1"/>
    <col min="10761" max="11007" width="25.140625" style="3"/>
    <col min="11008" max="11008" width="6.28515625" style="3" customWidth="1"/>
    <col min="11009" max="11009" width="41.42578125" style="3" customWidth="1"/>
    <col min="11010" max="11010" width="5.5703125" style="3" customWidth="1"/>
    <col min="11011" max="11011" width="11.28515625" style="3" customWidth="1"/>
    <col min="11012" max="11012" width="12.42578125" style="3" customWidth="1"/>
    <col min="11013" max="11013" width="16.28515625" style="3" customWidth="1"/>
    <col min="11014" max="11016" width="25.140625" style="3" customWidth="1"/>
    <col min="11017" max="11263" width="9.140625" style="3"/>
    <col min="11264" max="11264" width="6.28515625" style="3" customWidth="1"/>
    <col min="11265" max="11265" width="41.42578125" style="3" customWidth="1"/>
    <col min="11266" max="11266" width="5.5703125" style="3" customWidth="1"/>
    <col min="11267" max="11267" width="11.28515625" style="3" customWidth="1"/>
    <col min="11268" max="11268" width="12.42578125" style="3" customWidth="1"/>
    <col min="11269" max="11269" width="16.28515625" style="3" customWidth="1"/>
    <col min="11270" max="11272" width="25.140625" style="3" customWidth="1"/>
    <col min="11273" max="11519" width="25.140625" style="3"/>
    <col min="11520" max="11520" width="6.28515625" style="3" customWidth="1"/>
    <col min="11521" max="11521" width="41.42578125" style="3" customWidth="1"/>
    <col min="11522" max="11522" width="5.5703125" style="3" customWidth="1"/>
    <col min="11523" max="11523" width="11.28515625" style="3" customWidth="1"/>
    <col min="11524" max="11524" width="12.42578125" style="3" customWidth="1"/>
    <col min="11525" max="11525" width="16.28515625" style="3" customWidth="1"/>
    <col min="11526" max="11528" width="25.140625" style="3" customWidth="1"/>
    <col min="11529" max="11775" width="25.140625" style="3"/>
    <col min="11776" max="11776" width="6.28515625" style="3" customWidth="1"/>
    <col min="11777" max="11777" width="41.42578125" style="3" customWidth="1"/>
    <col min="11778" max="11778" width="5.5703125" style="3" customWidth="1"/>
    <col min="11779" max="11779" width="11.28515625" style="3" customWidth="1"/>
    <col min="11780" max="11780" width="12.42578125" style="3" customWidth="1"/>
    <col min="11781" max="11781" width="16.28515625" style="3" customWidth="1"/>
    <col min="11782" max="11784" width="25.140625" style="3" customWidth="1"/>
    <col min="11785" max="12031" width="25.140625" style="3"/>
    <col min="12032" max="12032" width="6.28515625" style="3" customWidth="1"/>
    <col min="12033" max="12033" width="41.42578125" style="3" customWidth="1"/>
    <col min="12034" max="12034" width="5.5703125" style="3" customWidth="1"/>
    <col min="12035" max="12035" width="11.28515625" style="3" customWidth="1"/>
    <col min="12036" max="12036" width="12.42578125" style="3" customWidth="1"/>
    <col min="12037" max="12037" width="16.28515625" style="3" customWidth="1"/>
    <col min="12038" max="12040" width="25.140625" style="3" customWidth="1"/>
    <col min="12041" max="12287" width="9.140625" style="3"/>
    <col min="12288" max="12288" width="6.28515625" style="3" customWidth="1"/>
    <col min="12289" max="12289" width="41.42578125" style="3" customWidth="1"/>
    <col min="12290" max="12290" width="5.5703125" style="3" customWidth="1"/>
    <col min="12291" max="12291" width="11.28515625" style="3" customWidth="1"/>
    <col min="12292" max="12292" width="12.42578125" style="3" customWidth="1"/>
    <col min="12293" max="12293" width="16.28515625" style="3" customWidth="1"/>
    <col min="12294" max="12296" width="25.140625" style="3" customWidth="1"/>
    <col min="12297" max="12543" width="25.140625" style="3"/>
    <col min="12544" max="12544" width="6.28515625" style="3" customWidth="1"/>
    <col min="12545" max="12545" width="41.42578125" style="3" customWidth="1"/>
    <col min="12546" max="12546" width="5.5703125" style="3" customWidth="1"/>
    <col min="12547" max="12547" width="11.28515625" style="3" customWidth="1"/>
    <col min="12548" max="12548" width="12.42578125" style="3" customWidth="1"/>
    <col min="12549" max="12549" width="16.28515625" style="3" customWidth="1"/>
    <col min="12550" max="12552" width="25.140625" style="3" customWidth="1"/>
    <col min="12553" max="12799" width="25.140625" style="3"/>
    <col min="12800" max="12800" width="6.28515625" style="3" customWidth="1"/>
    <col min="12801" max="12801" width="41.42578125" style="3" customWidth="1"/>
    <col min="12802" max="12802" width="5.5703125" style="3" customWidth="1"/>
    <col min="12803" max="12803" width="11.28515625" style="3" customWidth="1"/>
    <col min="12804" max="12804" width="12.42578125" style="3" customWidth="1"/>
    <col min="12805" max="12805" width="16.28515625" style="3" customWidth="1"/>
    <col min="12806" max="12808" width="25.140625" style="3" customWidth="1"/>
    <col min="12809" max="13055" width="25.140625" style="3"/>
    <col min="13056" max="13056" width="6.28515625" style="3" customWidth="1"/>
    <col min="13057" max="13057" width="41.42578125" style="3" customWidth="1"/>
    <col min="13058" max="13058" width="5.5703125" style="3" customWidth="1"/>
    <col min="13059" max="13059" width="11.28515625" style="3" customWidth="1"/>
    <col min="13060" max="13060" width="12.42578125" style="3" customWidth="1"/>
    <col min="13061" max="13061" width="16.28515625" style="3" customWidth="1"/>
    <col min="13062" max="13064" width="25.140625" style="3" customWidth="1"/>
    <col min="13065" max="13311" width="9.140625" style="3"/>
    <col min="13312" max="13312" width="6.28515625" style="3" customWidth="1"/>
    <col min="13313" max="13313" width="41.42578125" style="3" customWidth="1"/>
    <col min="13314" max="13314" width="5.5703125" style="3" customWidth="1"/>
    <col min="13315" max="13315" width="11.28515625" style="3" customWidth="1"/>
    <col min="13316" max="13316" width="12.42578125" style="3" customWidth="1"/>
    <col min="13317" max="13317" width="16.28515625" style="3" customWidth="1"/>
    <col min="13318" max="13320" width="25.140625" style="3" customWidth="1"/>
    <col min="13321" max="13567" width="25.140625" style="3"/>
    <col min="13568" max="13568" width="6.28515625" style="3" customWidth="1"/>
    <col min="13569" max="13569" width="41.42578125" style="3" customWidth="1"/>
    <col min="13570" max="13570" width="5.5703125" style="3" customWidth="1"/>
    <col min="13571" max="13571" width="11.28515625" style="3" customWidth="1"/>
    <col min="13572" max="13572" width="12.42578125" style="3" customWidth="1"/>
    <col min="13573" max="13573" width="16.28515625" style="3" customWidth="1"/>
    <col min="13574" max="13576" width="25.140625" style="3" customWidth="1"/>
    <col min="13577" max="13823" width="25.140625" style="3"/>
    <col min="13824" max="13824" width="6.28515625" style="3" customWidth="1"/>
    <col min="13825" max="13825" width="41.42578125" style="3" customWidth="1"/>
    <col min="13826" max="13826" width="5.5703125" style="3" customWidth="1"/>
    <col min="13827" max="13827" width="11.28515625" style="3" customWidth="1"/>
    <col min="13828" max="13828" width="12.42578125" style="3" customWidth="1"/>
    <col min="13829" max="13829" width="16.28515625" style="3" customWidth="1"/>
    <col min="13830" max="13832" width="25.140625" style="3" customWidth="1"/>
    <col min="13833" max="14079" width="25.140625" style="3"/>
    <col min="14080" max="14080" width="6.28515625" style="3" customWidth="1"/>
    <col min="14081" max="14081" width="41.42578125" style="3" customWidth="1"/>
    <col min="14082" max="14082" width="5.5703125" style="3" customWidth="1"/>
    <col min="14083" max="14083" width="11.28515625" style="3" customWidth="1"/>
    <col min="14084" max="14084" width="12.42578125" style="3" customWidth="1"/>
    <col min="14085" max="14085" width="16.28515625" style="3" customWidth="1"/>
    <col min="14086" max="14088" width="25.140625" style="3" customWidth="1"/>
    <col min="14089" max="14335" width="9.140625" style="3"/>
    <col min="14336" max="14336" width="6.28515625" style="3" customWidth="1"/>
    <col min="14337" max="14337" width="41.42578125" style="3" customWidth="1"/>
    <col min="14338" max="14338" width="5.5703125" style="3" customWidth="1"/>
    <col min="14339" max="14339" width="11.28515625" style="3" customWidth="1"/>
    <col min="14340" max="14340" width="12.42578125" style="3" customWidth="1"/>
    <col min="14341" max="14341" width="16.28515625" style="3" customWidth="1"/>
    <col min="14342" max="14344" width="25.140625" style="3" customWidth="1"/>
    <col min="14345" max="14591" width="25.140625" style="3"/>
    <col min="14592" max="14592" width="6.28515625" style="3" customWidth="1"/>
    <col min="14593" max="14593" width="41.42578125" style="3" customWidth="1"/>
    <col min="14594" max="14594" width="5.5703125" style="3" customWidth="1"/>
    <col min="14595" max="14595" width="11.28515625" style="3" customWidth="1"/>
    <col min="14596" max="14596" width="12.42578125" style="3" customWidth="1"/>
    <col min="14597" max="14597" width="16.28515625" style="3" customWidth="1"/>
    <col min="14598" max="14600" width="25.140625" style="3" customWidth="1"/>
    <col min="14601" max="14847" width="25.140625" style="3"/>
    <col min="14848" max="14848" width="6.28515625" style="3" customWidth="1"/>
    <col min="14849" max="14849" width="41.42578125" style="3" customWidth="1"/>
    <col min="14850" max="14850" width="5.5703125" style="3" customWidth="1"/>
    <col min="14851" max="14851" width="11.28515625" style="3" customWidth="1"/>
    <col min="14852" max="14852" width="12.42578125" style="3" customWidth="1"/>
    <col min="14853" max="14853" width="16.28515625" style="3" customWidth="1"/>
    <col min="14854" max="14856" width="25.140625" style="3" customWidth="1"/>
    <col min="14857" max="15103" width="25.140625" style="3"/>
    <col min="15104" max="15104" width="6.28515625" style="3" customWidth="1"/>
    <col min="15105" max="15105" width="41.42578125" style="3" customWidth="1"/>
    <col min="15106" max="15106" width="5.5703125" style="3" customWidth="1"/>
    <col min="15107" max="15107" width="11.28515625" style="3" customWidth="1"/>
    <col min="15108" max="15108" width="12.42578125" style="3" customWidth="1"/>
    <col min="15109" max="15109" width="16.28515625" style="3" customWidth="1"/>
    <col min="15110" max="15112" width="25.140625" style="3" customWidth="1"/>
    <col min="15113" max="15359" width="9.140625" style="3"/>
    <col min="15360" max="15360" width="6.28515625" style="3" customWidth="1"/>
    <col min="15361" max="15361" width="41.42578125" style="3" customWidth="1"/>
    <col min="15362" max="15362" width="5.5703125" style="3" customWidth="1"/>
    <col min="15363" max="15363" width="11.28515625" style="3" customWidth="1"/>
    <col min="15364" max="15364" width="12.42578125" style="3" customWidth="1"/>
    <col min="15365" max="15365" width="16.28515625" style="3" customWidth="1"/>
    <col min="15366" max="15368" width="25.140625" style="3" customWidth="1"/>
    <col min="15369" max="15615" width="25.140625" style="3"/>
    <col min="15616" max="15616" width="6.28515625" style="3" customWidth="1"/>
    <col min="15617" max="15617" width="41.42578125" style="3" customWidth="1"/>
    <col min="15618" max="15618" width="5.5703125" style="3" customWidth="1"/>
    <col min="15619" max="15619" width="11.28515625" style="3" customWidth="1"/>
    <col min="15620" max="15620" width="12.42578125" style="3" customWidth="1"/>
    <col min="15621" max="15621" width="16.28515625" style="3" customWidth="1"/>
    <col min="15622" max="15624" width="25.140625" style="3" customWidth="1"/>
    <col min="15625" max="15871" width="25.140625" style="3"/>
    <col min="15872" max="15872" width="6.28515625" style="3" customWidth="1"/>
    <col min="15873" max="15873" width="41.42578125" style="3" customWidth="1"/>
    <col min="15874" max="15874" width="5.5703125" style="3" customWidth="1"/>
    <col min="15875" max="15875" width="11.28515625" style="3" customWidth="1"/>
    <col min="15876" max="15876" width="12.42578125" style="3" customWidth="1"/>
    <col min="15877" max="15877" width="16.28515625" style="3" customWidth="1"/>
    <col min="15878" max="15880" width="25.140625" style="3" customWidth="1"/>
    <col min="15881" max="16127" width="25.140625" style="3"/>
    <col min="16128" max="16128" width="6.28515625" style="3" customWidth="1"/>
    <col min="16129" max="16129" width="41.42578125" style="3" customWidth="1"/>
    <col min="16130" max="16130" width="5.5703125" style="3" customWidth="1"/>
    <col min="16131" max="16131" width="11.28515625" style="3" customWidth="1"/>
    <col min="16132" max="16132" width="12.42578125" style="3" customWidth="1"/>
    <col min="16133" max="16133" width="16.28515625" style="3" customWidth="1"/>
    <col min="16134" max="16136" width="25.140625" style="3" customWidth="1"/>
    <col min="16137" max="16384" width="9.140625" style="3"/>
  </cols>
  <sheetData>
    <row r="2" spans="1:8" ht="12.75" customHeight="1">
      <c r="A2" s="272" t="s">
        <v>207</v>
      </c>
      <c r="B2" s="272"/>
      <c r="C2" s="273"/>
      <c r="D2" s="273"/>
      <c r="E2" s="269"/>
      <c r="F2" s="270"/>
    </row>
    <row r="3" spans="1:8" ht="12.75" customHeight="1" thickBot="1">
      <c r="A3" s="269"/>
      <c r="B3" s="269"/>
      <c r="C3" s="268"/>
      <c r="D3" s="268"/>
      <c r="E3" s="269"/>
      <c r="F3" s="270"/>
    </row>
    <row r="4" spans="1:8" ht="12.75" customHeight="1" thickBot="1">
      <c r="A4" s="682" t="s">
        <v>208</v>
      </c>
      <c r="B4" s="683"/>
      <c r="C4" s="683"/>
      <c r="D4" s="683"/>
      <c r="E4" s="684"/>
      <c r="F4" s="270"/>
    </row>
    <row r="5" spans="1:8" ht="12.75" customHeight="1">
      <c r="A5" s="685" t="s">
        <v>209</v>
      </c>
      <c r="B5" s="685"/>
      <c r="C5" s="685"/>
      <c r="D5" s="685"/>
      <c r="E5" s="685"/>
      <c r="F5" s="270"/>
    </row>
    <row r="6" spans="1:8" ht="12.75" customHeight="1">
      <c r="A6" s="269"/>
      <c r="B6" s="269"/>
      <c r="C6" s="268"/>
      <c r="D6" s="268"/>
      <c r="E6" s="269"/>
      <c r="F6" s="270"/>
    </row>
    <row r="7" spans="1:8" ht="28.5" customHeight="1">
      <c r="A7" s="688" t="s">
        <v>323</v>
      </c>
      <c r="B7" s="688"/>
      <c r="C7" s="688"/>
      <c r="D7" s="688"/>
      <c r="E7" s="688"/>
      <c r="F7" s="688"/>
    </row>
    <row r="8" spans="1:8" ht="12.75" customHeight="1">
      <c r="A8" s="271"/>
      <c r="B8" s="269"/>
      <c r="C8" s="268"/>
      <c r="D8" s="268"/>
      <c r="E8" s="269"/>
      <c r="F8" s="270"/>
    </row>
    <row r="9" spans="1:8" ht="30.75" customHeight="1">
      <c r="A9" s="686" t="s">
        <v>210</v>
      </c>
      <c r="B9" s="686"/>
      <c r="C9" s="686"/>
      <c r="D9" s="686"/>
      <c r="E9" s="686"/>
      <c r="F9" s="686"/>
    </row>
    <row r="10" spans="1:8" ht="81" customHeight="1">
      <c r="A10" s="687" t="s">
        <v>350</v>
      </c>
      <c r="B10" s="687"/>
      <c r="C10" s="687"/>
      <c r="D10" s="687"/>
      <c r="E10" s="687"/>
      <c r="F10" s="687"/>
    </row>
    <row r="11" spans="1:8" ht="15" customHeight="1" thickBot="1">
      <c r="B11" s="82"/>
      <c r="C11" s="10"/>
      <c r="D11" s="86"/>
      <c r="E11" s="86"/>
      <c r="F11" s="86"/>
      <c r="G11" s="3"/>
      <c r="H11" s="3"/>
    </row>
    <row r="12" spans="1:8" ht="15.75" thickBot="1">
      <c r="A12" s="285" t="s">
        <v>73</v>
      </c>
      <c r="B12" s="699" t="s">
        <v>74</v>
      </c>
      <c r="C12" s="699"/>
      <c r="D12" s="699"/>
      <c r="E12" s="699"/>
      <c r="F12" s="286"/>
    </row>
    <row r="13" spans="1:8" ht="12" customHeight="1">
      <c r="A13" s="64"/>
      <c r="B13" s="94"/>
      <c r="C13" s="68"/>
      <c r="D13" s="91"/>
      <c r="E13" s="91"/>
      <c r="F13" s="73"/>
    </row>
    <row r="14" spans="1:8" ht="12" customHeight="1" thickBot="1">
      <c r="B14" s="81"/>
      <c r="C14" s="10"/>
      <c r="D14" s="73"/>
      <c r="E14" s="87"/>
      <c r="F14" s="87"/>
    </row>
    <row r="15" spans="1:8" ht="13.5" thickBot="1">
      <c r="A15" s="287" t="s">
        <v>77</v>
      </c>
      <c r="B15" s="700" t="s">
        <v>89</v>
      </c>
      <c r="C15" s="700"/>
      <c r="D15" s="700"/>
      <c r="E15" s="700"/>
      <c r="F15" s="701"/>
    </row>
    <row r="16" spans="1:8" ht="12" customHeight="1" thickBot="1">
      <c r="B16" s="83"/>
      <c r="C16" s="68"/>
      <c r="D16" s="80"/>
      <c r="E16" s="80"/>
      <c r="F16" s="80"/>
    </row>
    <row r="17" spans="1:8" ht="13.5" thickBot="1">
      <c r="A17" s="288"/>
      <c r="B17" s="310" t="s">
        <v>76</v>
      </c>
      <c r="C17" s="289"/>
      <c r="D17" s="290"/>
      <c r="E17" s="290"/>
      <c r="F17" s="291"/>
    </row>
    <row r="18" spans="1:8" ht="13.5" thickBot="1">
      <c r="B18" s="81"/>
      <c r="C18" s="10"/>
      <c r="D18" s="73"/>
      <c r="E18" s="87"/>
      <c r="F18" s="87"/>
    </row>
    <row r="19" spans="1:8">
      <c r="A19" s="295"/>
      <c r="B19" s="296" t="s">
        <v>78</v>
      </c>
      <c r="C19" s="297"/>
      <c r="D19" s="298"/>
      <c r="E19" s="299"/>
      <c r="F19" s="300"/>
    </row>
    <row r="20" spans="1:8" s="8" customFormat="1" ht="25.5">
      <c r="A20" s="274" t="s">
        <v>211</v>
      </c>
      <c r="B20" s="275"/>
      <c r="C20" s="276" t="s">
        <v>212</v>
      </c>
      <c r="D20" s="277" t="s">
        <v>96</v>
      </c>
      <c r="E20" s="278" t="s">
        <v>213</v>
      </c>
      <c r="F20" s="279" t="s">
        <v>214</v>
      </c>
      <c r="G20" s="7"/>
      <c r="H20" s="7"/>
    </row>
    <row r="21" spans="1:8" ht="267.75">
      <c r="A21" s="282" t="s">
        <v>2</v>
      </c>
      <c r="B21" s="104" t="s">
        <v>255</v>
      </c>
      <c r="C21" s="106"/>
      <c r="D21" s="109"/>
      <c r="E21" s="281"/>
      <c r="F21" s="281"/>
    </row>
    <row r="22" spans="1:8" s="32" customFormat="1">
      <c r="A22" s="110" t="s">
        <v>13</v>
      </c>
      <c r="B22" s="111" t="s">
        <v>30</v>
      </c>
      <c r="C22" s="112" t="s">
        <v>3</v>
      </c>
      <c r="D22" s="238">
        <v>38.799999999999997</v>
      </c>
      <c r="E22" s="492"/>
      <c r="F22" s="239">
        <f>D22*E22</f>
        <v>0</v>
      </c>
      <c r="G22" s="31"/>
      <c r="H22" s="31"/>
    </row>
    <row r="23" spans="1:8">
      <c r="A23" s="110" t="s">
        <v>14</v>
      </c>
      <c r="B23" s="111" t="s">
        <v>23</v>
      </c>
      <c r="C23" s="112" t="s">
        <v>3</v>
      </c>
      <c r="D23" s="240">
        <v>19.600000000000001</v>
      </c>
      <c r="E23" s="493"/>
      <c r="F23" s="239">
        <f>D23*E23</f>
        <v>0</v>
      </c>
    </row>
    <row r="24" spans="1:8">
      <c r="A24" s="110" t="s">
        <v>17</v>
      </c>
      <c r="B24" s="111" t="s">
        <v>31</v>
      </c>
      <c r="C24" s="112" t="s">
        <v>3</v>
      </c>
      <c r="D24" s="240">
        <v>25</v>
      </c>
      <c r="E24" s="493"/>
      <c r="F24" s="239">
        <f>D24*E24</f>
        <v>0</v>
      </c>
    </row>
    <row r="25" spans="1:8">
      <c r="A25" s="115"/>
      <c r="B25" s="145"/>
      <c r="C25" s="137"/>
      <c r="D25" s="301"/>
      <c r="E25" s="302"/>
      <c r="F25" s="303"/>
    </row>
    <row r="26" spans="1:8" ht="273.75" customHeight="1">
      <c r="A26" s="101" t="s">
        <v>4</v>
      </c>
      <c r="B26" s="104" t="s">
        <v>254</v>
      </c>
      <c r="C26" s="106"/>
      <c r="D26" s="242"/>
      <c r="E26" s="243"/>
      <c r="F26" s="263"/>
    </row>
    <row r="27" spans="1:8">
      <c r="A27" s="110" t="s">
        <v>13</v>
      </c>
      <c r="B27" s="111" t="s">
        <v>20</v>
      </c>
      <c r="C27" s="112" t="s">
        <v>3</v>
      </c>
      <c r="D27" s="239">
        <v>3400</v>
      </c>
      <c r="E27" s="492"/>
      <c r="F27" s="239">
        <f>D27*E27</f>
        <v>0</v>
      </c>
    </row>
    <row r="28" spans="1:8">
      <c r="A28" s="110" t="s">
        <v>14</v>
      </c>
      <c r="B28" s="111" t="s">
        <v>19</v>
      </c>
      <c r="C28" s="112" t="s">
        <v>3</v>
      </c>
      <c r="D28" s="239">
        <v>3400</v>
      </c>
      <c r="E28" s="492"/>
      <c r="F28" s="239">
        <f>D28*E28</f>
        <v>0</v>
      </c>
    </row>
    <row r="29" spans="1:8">
      <c r="A29" s="115"/>
      <c r="B29" s="145"/>
      <c r="C29" s="137"/>
      <c r="D29" s="301"/>
      <c r="E29" s="302"/>
      <c r="F29" s="303"/>
      <c r="G29" s="3"/>
      <c r="H29" s="3"/>
    </row>
    <row r="30" spans="1:8" ht="77.25" customHeight="1">
      <c r="A30" s="101" t="s">
        <v>5</v>
      </c>
      <c r="B30" s="104" t="s">
        <v>215</v>
      </c>
      <c r="C30" s="689" t="s">
        <v>134</v>
      </c>
      <c r="D30" s="672">
        <v>1</v>
      </c>
      <c r="E30" s="704"/>
      <c r="F30" s="577">
        <f>D30*E30</f>
        <v>0</v>
      </c>
      <c r="G30" s="3"/>
      <c r="H30" s="3"/>
    </row>
    <row r="31" spans="1:8" ht="17.25" customHeight="1">
      <c r="A31" s="102"/>
      <c r="B31" s="118" t="s">
        <v>15</v>
      </c>
      <c r="C31" s="691"/>
      <c r="D31" s="673"/>
      <c r="E31" s="705"/>
      <c r="F31" s="577"/>
      <c r="G31" s="3"/>
      <c r="H31" s="3"/>
    </row>
    <row r="32" spans="1:8" ht="9.75" customHeight="1" thickBot="1">
      <c r="A32" s="306"/>
      <c r="B32" s="307"/>
      <c r="C32" s="306"/>
      <c r="D32" s="308"/>
      <c r="E32" s="309"/>
      <c r="F32" s="309"/>
      <c r="G32" s="3"/>
      <c r="H32" s="3"/>
    </row>
    <row r="33" spans="1:8" ht="17.100000000000001" customHeight="1" thickTop="1" thickBot="1">
      <c r="A33" s="305"/>
      <c r="B33" s="627" t="s">
        <v>178</v>
      </c>
      <c r="C33" s="627"/>
      <c r="D33" s="671"/>
      <c r="E33" s="671"/>
      <c r="F33" s="311">
        <f>SUM(F21:F31)</f>
        <v>0</v>
      </c>
      <c r="G33" s="3"/>
      <c r="H33" s="3"/>
    </row>
    <row r="34" spans="1:8" ht="17.100000000000001" customHeight="1" thickBot="1">
      <c r="B34" s="81"/>
      <c r="C34" s="10"/>
      <c r="D34" s="86"/>
      <c r="E34" s="87"/>
      <c r="F34" s="87"/>
      <c r="G34" s="3"/>
      <c r="H34" s="3"/>
    </row>
    <row r="35" spans="1:8" ht="17.100000000000001" customHeight="1">
      <c r="A35" s="646" t="s">
        <v>79</v>
      </c>
      <c r="B35" s="647"/>
      <c r="C35" s="647"/>
      <c r="D35" s="647"/>
      <c r="E35" s="647"/>
      <c r="F35" s="648"/>
      <c r="G35" s="3"/>
      <c r="H35" s="3"/>
    </row>
    <row r="36" spans="1:8" s="35" customFormat="1" ht="25.5">
      <c r="A36" s="274" t="s">
        <v>211</v>
      </c>
      <c r="B36" s="275"/>
      <c r="C36" s="276" t="s">
        <v>212</v>
      </c>
      <c r="D36" s="277" t="s">
        <v>96</v>
      </c>
      <c r="E36" s="278" t="s">
        <v>213</v>
      </c>
      <c r="F36" s="279" t="s">
        <v>214</v>
      </c>
      <c r="G36" s="90"/>
      <c r="H36" s="90"/>
    </row>
    <row r="37" spans="1:8" ht="153">
      <c r="A37" s="110" t="s">
        <v>2</v>
      </c>
      <c r="B37" s="228" t="s">
        <v>154</v>
      </c>
      <c r="C37" s="112"/>
      <c r="D37" s="244"/>
      <c r="E37" s="258"/>
      <c r="F37" s="258"/>
    </row>
    <row r="38" spans="1:8">
      <c r="A38" s="110" t="s">
        <v>13</v>
      </c>
      <c r="B38" s="111" t="s">
        <v>29</v>
      </c>
      <c r="C38" s="112" t="s">
        <v>134</v>
      </c>
      <c r="D38" s="239">
        <v>2</v>
      </c>
      <c r="E38" s="492"/>
      <c r="F38" s="239">
        <f>D38*E38</f>
        <v>0</v>
      </c>
    </row>
    <row r="39" spans="1:8">
      <c r="A39" s="110" t="s">
        <v>14</v>
      </c>
      <c r="B39" s="111" t="s">
        <v>25</v>
      </c>
      <c r="C39" s="112" t="s">
        <v>134</v>
      </c>
      <c r="D39" s="239">
        <v>1</v>
      </c>
      <c r="E39" s="492"/>
      <c r="F39" s="239">
        <f>D39*E39</f>
        <v>0</v>
      </c>
    </row>
    <row r="40" spans="1:8">
      <c r="A40" s="110" t="s">
        <v>17</v>
      </c>
      <c r="B40" s="229" t="s">
        <v>61</v>
      </c>
      <c r="C40" s="112" t="s">
        <v>134</v>
      </c>
      <c r="D40" s="239">
        <v>1</v>
      </c>
      <c r="E40" s="492"/>
      <c r="F40" s="239">
        <f>D40*E40</f>
        <v>0</v>
      </c>
      <c r="G40" s="3"/>
      <c r="H40" s="3"/>
    </row>
    <row r="41" spans="1:8">
      <c r="A41" s="110" t="s">
        <v>18</v>
      </c>
      <c r="B41" s="229" t="s">
        <v>59</v>
      </c>
      <c r="C41" s="112" t="s">
        <v>134</v>
      </c>
      <c r="D41" s="239">
        <v>1</v>
      </c>
      <c r="E41" s="492"/>
      <c r="F41" s="239">
        <f>D41*E41</f>
        <v>0</v>
      </c>
      <c r="G41" s="3"/>
      <c r="H41" s="3"/>
    </row>
    <row r="42" spans="1:8">
      <c r="A42" s="110" t="s">
        <v>60</v>
      </c>
      <c r="B42" s="229" t="s">
        <v>62</v>
      </c>
      <c r="C42" s="112" t="s">
        <v>134</v>
      </c>
      <c r="D42" s="239">
        <v>1</v>
      </c>
      <c r="E42" s="492"/>
      <c r="F42" s="239">
        <f>D42*E42</f>
        <v>0</v>
      </c>
      <c r="G42" s="3"/>
      <c r="H42" s="3"/>
    </row>
    <row r="43" spans="1:8">
      <c r="A43" s="114"/>
      <c r="B43" s="146"/>
      <c r="C43" s="147"/>
      <c r="D43" s="304"/>
      <c r="E43" s="304"/>
      <c r="F43" s="312"/>
      <c r="G43" s="3"/>
      <c r="H43" s="3"/>
    </row>
    <row r="44" spans="1:8" ht="152.25" customHeight="1">
      <c r="A44" s="110" t="s">
        <v>4</v>
      </c>
      <c r="B44" s="120" t="s">
        <v>91</v>
      </c>
      <c r="C44" s="116" t="s">
        <v>134</v>
      </c>
      <c r="D44" s="192">
        <v>4</v>
      </c>
      <c r="E44" s="494"/>
      <c r="F44" s="192">
        <f>D44*E44</f>
        <v>0</v>
      </c>
      <c r="G44" s="3"/>
      <c r="H44" s="3"/>
    </row>
    <row r="45" spans="1:8">
      <c r="A45" s="9"/>
      <c r="B45" s="36"/>
      <c r="C45" s="10"/>
      <c r="D45" s="73"/>
      <c r="E45" s="86"/>
      <c r="F45" s="86"/>
      <c r="G45" s="3"/>
      <c r="H45" s="3"/>
    </row>
    <row r="46" spans="1:8" ht="164.25" customHeight="1">
      <c r="A46" s="110" t="s">
        <v>5</v>
      </c>
      <c r="B46" s="120" t="s">
        <v>69</v>
      </c>
      <c r="C46" s="116" t="s">
        <v>3</v>
      </c>
      <c r="D46" s="192">
        <v>20</v>
      </c>
      <c r="E46" s="494"/>
      <c r="F46" s="192">
        <f>D46*E46</f>
        <v>0</v>
      </c>
      <c r="G46" s="3"/>
      <c r="H46" s="3"/>
    </row>
    <row r="47" spans="1:8">
      <c r="A47" s="9"/>
      <c r="B47" s="36"/>
      <c r="C47" s="10"/>
      <c r="D47" s="42"/>
      <c r="E47" s="42"/>
      <c r="F47" s="42"/>
      <c r="G47" s="3"/>
      <c r="H47" s="3"/>
    </row>
    <row r="48" spans="1:8" ht="99" customHeight="1">
      <c r="A48" s="110" t="s">
        <v>6</v>
      </c>
      <c r="B48" s="111" t="s">
        <v>66</v>
      </c>
      <c r="C48" s="257" t="s">
        <v>134</v>
      </c>
      <c r="D48" s="258">
        <v>1</v>
      </c>
      <c r="E48" s="494"/>
      <c r="F48" s="258">
        <f>D48*E48</f>
        <v>0</v>
      </c>
      <c r="G48" s="3"/>
      <c r="H48" s="3"/>
    </row>
    <row r="49" spans="1:8">
      <c r="A49" s="115"/>
      <c r="B49" s="145"/>
      <c r="C49" s="137"/>
      <c r="D49" s="313"/>
      <c r="E49" s="313"/>
      <c r="F49" s="314"/>
      <c r="G49" s="3"/>
      <c r="H49" s="3"/>
    </row>
    <row r="50" spans="1:8" ht="140.25">
      <c r="A50" s="110" t="s">
        <v>7</v>
      </c>
      <c r="B50" s="228" t="s">
        <v>38</v>
      </c>
      <c r="C50" s="257" t="s">
        <v>134</v>
      </c>
      <c r="D50" s="258">
        <v>1</v>
      </c>
      <c r="E50" s="494"/>
      <c r="F50" s="258">
        <f>D50*E50</f>
        <v>0</v>
      </c>
      <c r="G50" s="3"/>
      <c r="H50" s="3"/>
    </row>
    <row r="51" spans="1:8" ht="13.5" thickBot="1">
      <c r="A51" s="317"/>
      <c r="B51" s="307"/>
      <c r="C51" s="306"/>
      <c r="D51" s="308"/>
      <c r="E51" s="309"/>
      <c r="F51" s="318"/>
    </row>
    <row r="52" spans="1:8" s="32" customFormat="1" ht="17.100000000000001" customHeight="1" thickTop="1" thickBot="1">
      <c r="A52" s="315"/>
      <c r="B52" s="668" t="s">
        <v>179</v>
      </c>
      <c r="C52" s="668"/>
      <c r="D52" s="668"/>
      <c r="E52" s="668"/>
      <c r="F52" s="316">
        <f>SUM(F37:F50)</f>
        <v>0</v>
      </c>
      <c r="G52" s="31"/>
      <c r="H52" s="31"/>
    </row>
    <row r="53" spans="1:8" s="32" customFormat="1">
      <c r="A53" s="5"/>
      <c r="B53" s="1"/>
      <c r="C53" s="10"/>
      <c r="D53" s="86"/>
      <c r="E53" s="86"/>
      <c r="F53" s="86"/>
      <c r="G53" s="31"/>
      <c r="H53" s="31"/>
    </row>
    <row r="54" spans="1:8" s="32" customFormat="1" ht="13.5" thickBot="1">
      <c r="A54" s="5"/>
      <c r="B54" s="81"/>
      <c r="C54" s="10"/>
      <c r="D54" s="86"/>
      <c r="E54" s="86"/>
      <c r="F54" s="86"/>
      <c r="G54" s="31"/>
      <c r="H54" s="31"/>
    </row>
    <row r="55" spans="1:8">
      <c r="A55" s="319"/>
      <c r="B55" s="702" t="s">
        <v>80</v>
      </c>
      <c r="C55" s="702"/>
      <c r="D55" s="702"/>
      <c r="E55" s="702"/>
      <c r="F55" s="703"/>
      <c r="H55" s="3"/>
    </row>
    <row r="56" spans="1:8" ht="15" customHeight="1">
      <c r="A56" s="593" t="s">
        <v>1</v>
      </c>
      <c r="B56" s="594"/>
      <c r="C56" s="594"/>
      <c r="D56" s="594"/>
      <c r="E56" s="594"/>
      <c r="F56" s="595"/>
      <c r="H56" s="3"/>
    </row>
    <row r="57" spans="1:8" ht="91.5" customHeight="1">
      <c r="A57" s="561" t="s">
        <v>256</v>
      </c>
      <c r="B57" s="562"/>
      <c r="C57" s="562"/>
      <c r="D57" s="562"/>
      <c r="E57" s="562"/>
      <c r="F57" s="563"/>
      <c r="H57" s="3"/>
    </row>
    <row r="58" spans="1:8" ht="63.75" customHeight="1">
      <c r="A58" s="617" t="s">
        <v>257</v>
      </c>
      <c r="B58" s="596"/>
      <c r="C58" s="596"/>
      <c r="D58" s="596"/>
      <c r="E58" s="596"/>
      <c r="F58" s="618"/>
      <c r="H58" s="3"/>
    </row>
    <row r="59" spans="1:8" ht="39" customHeight="1">
      <c r="A59" s="617" t="s">
        <v>258</v>
      </c>
      <c r="B59" s="596"/>
      <c r="C59" s="596"/>
      <c r="D59" s="596"/>
      <c r="E59" s="596"/>
      <c r="F59" s="618"/>
      <c r="H59" s="3"/>
    </row>
    <row r="60" spans="1:8" ht="50.25" customHeight="1">
      <c r="A60" s="617" t="s">
        <v>259</v>
      </c>
      <c r="B60" s="596"/>
      <c r="C60" s="596"/>
      <c r="D60" s="596"/>
      <c r="E60" s="596"/>
      <c r="F60" s="618"/>
      <c r="H60" s="3"/>
    </row>
    <row r="61" spans="1:8" ht="53.25" customHeight="1">
      <c r="A61" s="617" t="s">
        <v>260</v>
      </c>
      <c r="B61" s="596"/>
      <c r="C61" s="596"/>
      <c r="D61" s="596"/>
      <c r="E61" s="596"/>
      <c r="F61" s="618"/>
      <c r="H61" s="3"/>
    </row>
    <row r="62" spans="1:8" ht="69" customHeight="1">
      <c r="A62" s="617" t="s">
        <v>328</v>
      </c>
      <c r="B62" s="596"/>
      <c r="C62" s="596"/>
      <c r="D62" s="596"/>
      <c r="E62" s="596"/>
      <c r="F62" s="618"/>
      <c r="H62" s="3"/>
    </row>
    <row r="63" spans="1:8">
      <c r="A63" s="320"/>
      <c r="B63" s="146"/>
      <c r="C63" s="147"/>
      <c r="D63" s="148"/>
      <c r="E63" s="148"/>
      <c r="F63" s="321"/>
      <c r="H63" s="3"/>
    </row>
    <row r="64" spans="1:8" s="8" customFormat="1" ht="25.5">
      <c r="A64" s="274" t="s">
        <v>211</v>
      </c>
      <c r="B64" s="275"/>
      <c r="C64" s="276" t="s">
        <v>212</v>
      </c>
      <c r="D64" s="277" t="s">
        <v>96</v>
      </c>
      <c r="E64" s="278" t="s">
        <v>213</v>
      </c>
      <c r="F64" s="279" t="s">
        <v>214</v>
      </c>
      <c r="G64" s="7"/>
    </row>
    <row r="65" spans="1:8" ht="89.25">
      <c r="A65" s="256" t="s">
        <v>2</v>
      </c>
      <c r="B65" s="228" t="s">
        <v>205</v>
      </c>
      <c r="C65" s="257" t="s">
        <v>3</v>
      </c>
      <c r="D65" s="258">
        <v>330</v>
      </c>
      <c r="E65" s="494"/>
      <c r="F65" s="258">
        <f>D65*E65</f>
        <v>0</v>
      </c>
      <c r="H65" s="3"/>
    </row>
    <row r="66" spans="1:8" ht="17.100000000000001" customHeight="1">
      <c r="A66" s="119"/>
      <c r="B66" s="328"/>
      <c r="C66" s="137"/>
      <c r="D66" s="301"/>
      <c r="E66" s="302"/>
      <c r="F66" s="303"/>
      <c r="H66" s="3"/>
    </row>
    <row r="67" spans="1:8" ht="171" customHeight="1">
      <c r="A67" s="642" t="s">
        <v>4</v>
      </c>
      <c r="B67" s="104" t="s">
        <v>35</v>
      </c>
      <c r="C67" s="628" t="s">
        <v>24</v>
      </c>
      <c r="D67" s="577">
        <v>255</v>
      </c>
      <c r="E67" s="582"/>
      <c r="F67" s="577">
        <f>D67*E67</f>
        <v>0</v>
      </c>
      <c r="H67" s="3"/>
    </row>
    <row r="68" spans="1:8" ht="162" customHeight="1">
      <c r="A68" s="643"/>
      <c r="B68" s="105" t="s">
        <v>261</v>
      </c>
      <c r="C68" s="628"/>
      <c r="D68" s="577"/>
      <c r="E68" s="582"/>
      <c r="F68" s="577"/>
      <c r="H68" s="3"/>
    </row>
    <row r="69" spans="1:8">
      <c r="A69" s="119"/>
      <c r="B69" s="324"/>
      <c r="C69" s="325"/>
      <c r="D69" s="326"/>
      <c r="E69" s="326"/>
      <c r="F69" s="327"/>
      <c r="H69" s="3"/>
    </row>
    <row r="70" spans="1:8" ht="174.75" customHeight="1">
      <c r="A70" s="110" t="s">
        <v>5</v>
      </c>
      <c r="B70" s="111" t="s">
        <v>34</v>
      </c>
      <c r="C70" s="116" t="s">
        <v>12</v>
      </c>
      <c r="D70" s="192">
        <v>370</v>
      </c>
      <c r="E70" s="494"/>
      <c r="F70" s="192">
        <f>D70*E70</f>
        <v>0</v>
      </c>
      <c r="H70" s="3"/>
    </row>
    <row r="71" spans="1:8">
      <c r="A71" s="119"/>
      <c r="B71" s="323"/>
      <c r="C71" s="137"/>
      <c r="D71" s="134"/>
      <c r="E71" s="134"/>
      <c r="F71" s="122"/>
      <c r="H71" s="3"/>
    </row>
    <row r="72" spans="1:8" ht="195.75" customHeight="1">
      <c r="A72" s="644" t="s">
        <v>6</v>
      </c>
      <c r="B72" s="322" t="s">
        <v>262</v>
      </c>
      <c r="C72" s="106"/>
      <c r="D72" s="245"/>
      <c r="E72" s="245"/>
      <c r="F72" s="245"/>
      <c r="H72" s="3"/>
    </row>
    <row r="73" spans="1:8">
      <c r="A73" s="645"/>
      <c r="B73" s="128" t="s">
        <v>46</v>
      </c>
      <c r="C73" s="129" t="s">
        <v>11</v>
      </c>
      <c r="D73" s="230">
        <v>4</v>
      </c>
      <c r="E73" s="495"/>
      <c r="F73" s="239">
        <f>D73*E73</f>
        <v>0</v>
      </c>
      <c r="G73" s="3"/>
      <c r="H73" s="3"/>
    </row>
    <row r="74" spans="1:8">
      <c r="A74" s="329"/>
      <c r="B74" s="330"/>
      <c r="C74" s="331"/>
      <c r="D74" s="332"/>
      <c r="E74" s="332"/>
      <c r="F74" s="333"/>
      <c r="G74" s="3"/>
      <c r="H74" s="3"/>
    </row>
    <row r="75" spans="1:8" ht="140.25">
      <c r="A75" s="123" t="s">
        <v>7</v>
      </c>
      <c r="B75" s="104" t="s">
        <v>36</v>
      </c>
      <c r="C75" s="124"/>
      <c r="D75" s="246"/>
      <c r="E75" s="246"/>
      <c r="F75" s="246"/>
      <c r="H75" s="3"/>
    </row>
    <row r="76" spans="1:8" ht="140.25">
      <c r="A76" s="125"/>
      <c r="B76" s="127" t="s">
        <v>155</v>
      </c>
      <c r="C76" s="107"/>
      <c r="D76" s="247"/>
      <c r="E76" s="237"/>
      <c r="F76" s="237"/>
      <c r="H76" s="3"/>
    </row>
    <row r="77" spans="1:8" ht="166.5" customHeight="1">
      <c r="A77" s="125"/>
      <c r="B77" s="127" t="s">
        <v>337</v>
      </c>
      <c r="C77" s="107"/>
      <c r="D77" s="247"/>
      <c r="E77" s="237"/>
      <c r="F77" s="237"/>
      <c r="H77" s="3"/>
    </row>
    <row r="78" spans="1:8" ht="102" customHeight="1">
      <c r="A78" s="125"/>
      <c r="B78" s="127" t="s">
        <v>54</v>
      </c>
      <c r="C78" s="107"/>
      <c r="D78" s="247"/>
      <c r="E78" s="237"/>
      <c r="F78" s="237"/>
      <c r="H78" s="3"/>
    </row>
    <row r="79" spans="1:8">
      <c r="A79" s="669" t="s">
        <v>13</v>
      </c>
      <c r="B79" s="130" t="s">
        <v>37</v>
      </c>
      <c r="C79" s="628" t="s">
        <v>3</v>
      </c>
      <c r="D79" s="577">
        <v>470</v>
      </c>
      <c r="E79" s="582"/>
      <c r="F79" s="577">
        <f>D79*E79</f>
        <v>0</v>
      </c>
      <c r="H79" s="3"/>
    </row>
    <row r="80" spans="1:8" ht="25.5">
      <c r="A80" s="669"/>
      <c r="B80" s="496" t="s">
        <v>196</v>
      </c>
      <c r="C80" s="628"/>
      <c r="D80" s="577"/>
      <c r="E80" s="582"/>
      <c r="F80" s="577"/>
      <c r="H80" s="3"/>
    </row>
    <row r="81" spans="1:8">
      <c r="A81" s="669" t="s">
        <v>14</v>
      </c>
      <c r="B81" s="130" t="s">
        <v>44</v>
      </c>
      <c r="C81" s="628" t="s">
        <v>3</v>
      </c>
      <c r="D81" s="577">
        <v>350</v>
      </c>
      <c r="E81" s="582"/>
      <c r="F81" s="577">
        <f>D81*E81</f>
        <v>0</v>
      </c>
      <c r="H81" s="3"/>
    </row>
    <row r="82" spans="1:8" ht="25.5">
      <c r="A82" s="669"/>
      <c r="B82" s="496" t="s">
        <v>196</v>
      </c>
      <c r="C82" s="628"/>
      <c r="D82" s="577"/>
      <c r="E82" s="582"/>
      <c r="F82" s="577"/>
      <c r="H82" s="3"/>
    </row>
    <row r="83" spans="1:8">
      <c r="A83" s="119"/>
      <c r="B83" s="323"/>
      <c r="C83" s="137"/>
      <c r="D83" s="301"/>
      <c r="E83" s="301"/>
      <c r="F83" s="334"/>
      <c r="H83" s="3"/>
    </row>
    <row r="84" spans="1:8" ht="105.75" customHeight="1">
      <c r="A84" s="123" t="s">
        <v>8</v>
      </c>
      <c r="B84" s="131" t="s">
        <v>92</v>
      </c>
      <c r="C84" s="628" t="s">
        <v>3</v>
      </c>
      <c r="D84" s="577">
        <v>330</v>
      </c>
      <c r="E84" s="582"/>
      <c r="F84" s="577">
        <f>D84*E84</f>
        <v>0</v>
      </c>
      <c r="H84" s="3"/>
    </row>
    <row r="85" spans="1:8" ht="89.25">
      <c r="A85" s="126"/>
      <c r="B85" s="132" t="s">
        <v>338</v>
      </c>
      <c r="C85" s="628"/>
      <c r="D85" s="577"/>
      <c r="E85" s="582"/>
      <c r="F85" s="577"/>
      <c r="H85" s="3"/>
    </row>
    <row r="86" spans="1:8">
      <c r="A86" s="119"/>
      <c r="B86" s="323"/>
      <c r="C86" s="137"/>
      <c r="D86" s="301"/>
      <c r="E86" s="301"/>
      <c r="F86" s="334"/>
      <c r="H86" s="3"/>
    </row>
    <row r="87" spans="1:8" ht="156" customHeight="1">
      <c r="A87" s="669" t="s">
        <v>9</v>
      </c>
      <c r="B87" s="133" t="s">
        <v>156</v>
      </c>
      <c r="C87" s="628" t="s">
        <v>3</v>
      </c>
      <c r="D87" s="577">
        <v>123</v>
      </c>
      <c r="E87" s="582"/>
      <c r="F87" s="577">
        <f>D87*E87</f>
        <v>0</v>
      </c>
      <c r="H87" s="3"/>
    </row>
    <row r="88" spans="1:8" ht="25.5">
      <c r="A88" s="669"/>
      <c r="B88" s="496" t="s">
        <v>196</v>
      </c>
      <c r="C88" s="628"/>
      <c r="D88" s="577"/>
      <c r="E88" s="582"/>
      <c r="F88" s="577"/>
      <c r="H88" s="3"/>
    </row>
    <row r="89" spans="1:8" ht="12.75" customHeight="1" thickBot="1">
      <c r="A89" s="317"/>
      <c r="B89" s="337"/>
      <c r="C89" s="306"/>
      <c r="D89" s="308"/>
      <c r="E89" s="309"/>
      <c r="F89" s="318"/>
      <c r="H89" s="3"/>
    </row>
    <row r="90" spans="1:8" s="32" customFormat="1" ht="14.25" thickTop="1" thickBot="1">
      <c r="A90" s="315"/>
      <c r="B90" s="627" t="s">
        <v>180</v>
      </c>
      <c r="C90" s="627"/>
      <c r="D90" s="627"/>
      <c r="E90" s="336"/>
      <c r="F90" s="316">
        <f>SUM(F65:F87)</f>
        <v>0</v>
      </c>
      <c r="G90" s="31"/>
    </row>
    <row r="91" spans="1:8" s="32" customFormat="1">
      <c r="A91" s="5"/>
      <c r="B91" s="82"/>
      <c r="C91" s="10"/>
      <c r="D91" s="86"/>
      <c r="E91" s="86"/>
      <c r="F91" s="86"/>
      <c r="G91" s="31"/>
    </row>
    <row r="92" spans="1:8" s="32" customFormat="1" ht="13.5" thickBot="1">
      <c r="A92" s="64"/>
      <c r="B92" s="98"/>
      <c r="C92" s="68"/>
      <c r="D92" s="97"/>
      <c r="E92" s="97"/>
      <c r="F92" s="97"/>
      <c r="G92" s="31"/>
    </row>
    <row r="93" spans="1:8" s="11" customFormat="1" ht="17.100000000000001" customHeight="1">
      <c r="A93" s="646" t="s">
        <v>83</v>
      </c>
      <c r="B93" s="647"/>
      <c r="C93" s="647"/>
      <c r="D93" s="647"/>
      <c r="E93" s="647"/>
      <c r="F93" s="648"/>
      <c r="G93" s="6"/>
      <c r="H93" s="6"/>
    </row>
    <row r="94" spans="1:8" s="11" customFormat="1" ht="17.100000000000001" customHeight="1">
      <c r="A94" s="634" t="s">
        <v>1</v>
      </c>
      <c r="B94" s="635"/>
      <c r="C94" s="635"/>
      <c r="D94" s="635"/>
      <c r="E94" s="635"/>
      <c r="F94" s="636"/>
      <c r="G94" s="6"/>
      <c r="H94" s="6"/>
    </row>
    <row r="95" spans="1:8" s="11" customFormat="1" ht="44.25" customHeight="1">
      <c r="A95" s="617" t="s">
        <v>263</v>
      </c>
      <c r="B95" s="596"/>
      <c r="C95" s="596"/>
      <c r="D95" s="596"/>
      <c r="E95" s="596"/>
      <c r="F95" s="618"/>
      <c r="G95" s="6"/>
      <c r="H95" s="6"/>
    </row>
    <row r="96" spans="1:8" s="11" customFormat="1" ht="54" customHeight="1">
      <c r="A96" s="617" t="s">
        <v>264</v>
      </c>
      <c r="B96" s="596"/>
      <c r="C96" s="596"/>
      <c r="D96" s="596"/>
      <c r="E96" s="596"/>
      <c r="F96" s="618"/>
      <c r="G96" s="6"/>
      <c r="H96" s="6"/>
    </row>
    <row r="97" spans="1:8" s="11" customFormat="1" ht="53.25" customHeight="1">
      <c r="A97" s="617" t="s">
        <v>265</v>
      </c>
      <c r="B97" s="596"/>
      <c r="C97" s="596"/>
      <c r="D97" s="596"/>
      <c r="E97" s="596"/>
      <c r="F97" s="618"/>
      <c r="G97" s="6"/>
      <c r="H97" s="6"/>
    </row>
    <row r="98" spans="1:8" s="11" customFormat="1" ht="117" customHeight="1">
      <c r="A98" s="617" t="s">
        <v>21</v>
      </c>
      <c r="B98" s="596"/>
      <c r="C98" s="596"/>
      <c r="D98" s="596"/>
      <c r="E98" s="596"/>
      <c r="F98" s="618"/>
      <c r="G98" s="6"/>
      <c r="H98" s="6"/>
    </row>
    <row r="99" spans="1:8" s="11" customFormat="1" ht="66" customHeight="1">
      <c r="A99" s="617" t="s">
        <v>266</v>
      </c>
      <c r="B99" s="596"/>
      <c r="C99" s="596"/>
      <c r="D99" s="596"/>
      <c r="E99" s="596"/>
      <c r="F99" s="618"/>
      <c r="G99" s="15"/>
    </row>
    <row r="100" spans="1:8" s="11" customFormat="1">
      <c r="A100" s="338"/>
      <c r="B100" s="266"/>
      <c r="C100" s="10"/>
      <c r="D100" s="73"/>
      <c r="E100" s="73"/>
      <c r="F100" s="339"/>
    </row>
    <row r="101" spans="1:8" s="11" customFormat="1" ht="15" customHeight="1">
      <c r="A101" s="637" t="s">
        <v>42</v>
      </c>
      <c r="B101" s="638"/>
      <c r="C101" s="638"/>
      <c r="D101" s="638"/>
      <c r="E101" s="638"/>
      <c r="F101" s="639"/>
    </row>
    <row r="102" spans="1:8" s="11" customFormat="1" ht="89.25" customHeight="1">
      <c r="A102" s="617" t="s">
        <v>267</v>
      </c>
      <c r="B102" s="596"/>
      <c r="C102" s="596"/>
      <c r="D102" s="596"/>
      <c r="E102" s="596"/>
      <c r="F102" s="618"/>
    </row>
    <row r="103" spans="1:8" s="11" customFormat="1" ht="78.75" customHeight="1">
      <c r="A103" s="617" t="s">
        <v>329</v>
      </c>
      <c r="B103" s="596"/>
      <c r="C103" s="596"/>
      <c r="D103" s="596"/>
      <c r="E103" s="596"/>
      <c r="F103" s="618"/>
    </row>
    <row r="104" spans="1:8" s="11" customFormat="1" ht="92.25" customHeight="1">
      <c r="A104" s="617" t="s">
        <v>268</v>
      </c>
      <c r="B104" s="596"/>
      <c r="C104" s="596"/>
      <c r="D104" s="596"/>
      <c r="E104" s="596"/>
      <c r="F104" s="618"/>
    </row>
    <row r="105" spans="1:8" s="11" customFormat="1" ht="129.75" customHeight="1">
      <c r="A105" s="617" t="s">
        <v>269</v>
      </c>
      <c r="B105" s="596"/>
      <c r="C105" s="596"/>
      <c r="D105" s="596"/>
      <c r="E105" s="596"/>
      <c r="F105" s="618"/>
    </row>
    <row r="106" spans="1:8" s="11" customFormat="1" ht="63.75" customHeight="1">
      <c r="A106" s="617" t="s">
        <v>270</v>
      </c>
      <c r="B106" s="596"/>
      <c r="C106" s="596"/>
      <c r="D106" s="596"/>
      <c r="E106" s="596"/>
      <c r="F106" s="618"/>
    </row>
    <row r="107" spans="1:8" s="11" customFormat="1" ht="79.5" customHeight="1">
      <c r="A107" s="617" t="s">
        <v>271</v>
      </c>
      <c r="B107" s="596"/>
      <c r="C107" s="596"/>
      <c r="D107" s="596"/>
      <c r="E107" s="596"/>
      <c r="F107" s="618"/>
    </row>
    <row r="108" spans="1:8" s="11" customFormat="1" ht="105.75" customHeight="1">
      <c r="A108" s="617" t="s">
        <v>272</v>
      </c>
      <c r="B108" s="596"/>
      <c r="C108" s="596"/>
      <c r="D108" s="596"/>
      <c r="E108" s="596"/>
      <c r="F108" s="618"/>
    </row>
    <row r="109" spans="1:8" s="11" customFormat="1" ht="31.5" customHeight="1">
      <c r="A109" s="617" t="s">
        <v>273</v>
      </c>
      <c r="B109" s="596"/>
      <c r="C109" s="596"/>
      <c r="D109" s="596"/>
      <c r="E109" s="596"/>
      <c r="F109" s="618"/>
    </row>
    <row r="110" spans="1:8" s="11" customFormat="1" ht="38.25" customHeight="1">
      <c r="A110" s="617" t="s">
        <v>274</v>
      </c>
      <c r="B110" s="596"/>
      <c r="C110" s="596"/>
      <c r="D110" s="596"/>
      <c r="E110" s="596"/>
      <c r="F110" s="618"/>
    </row>
    <row r="111" spans="1:8" s="11" customFormat="1" ht="30.75" customHeight="1">
      <c r="A111" s="619" t="s">
        <v>93</v>
      </c>
      <c r="B111" s="620"/>
      <c r="C111" s="620"/>
      <c r="D111" s="620"/>
      <c r="E111" s="620"/>
      <c r="F111" s="621"/>
      <c r="G111" s="6"/>
      <c r="H111" s="6"/>
    </row>
    <row r="112" spans="1:8" s="8" customFormat="1" ht="25.5">
      <c r="A112" s="274" t="s">
        <v>211</v>
      </c>
      <c r="B112" s="275"/>
      <c r="C112" s="276" t="s">
        <v>212</v>
      </c>
      <c r="D112" s="277" t="s">
        <v>96</v>
      </c>
      <c r="E112" s="278" t="s">
        <v>213</v>
      </c>
      <c r="F112" s="279" t="s">
        <v>214</v>
      </c>
      <c r="G112" s="7"/>
      <c r="H112" s="7"/>
    </row>
    <row r="113" spans="1:8" s="11" customFormat="1" ht="138.75" customHeight="1">
      <c r="A113" s="110" t="s">
        <v>2</v>
      </c>
      <c r="B113" s="120" t="s">
        <v>41</v>
      </c>
      <c r="C113" s="116" t="s">
        <v>3</v>
      </c>
      <c r="D113" s="192">
        <v>20</v>
      </c>
      <c r="E113" s="494"/>
      <c r="F113" s="192">
        <f>D113*E113</f>
        <v>0</v>
      </c>
      <c r="G113" s="6"/>
      <c r="H113" s="6"/>
    </row>
    <row r="114" spans="1:8" s="11" customFormat="1">
      <c r="A114" s="115"/>
      <c r="B114" s="340"/>
      <c r="C114" s="137"/>
      <c r="D114" s="341"/>
      <c r="E114" s="341"/>
      <c r="F114" s="342"/>
      <c r="G114" s="6"/>
      <c r="H114" s="6"/>
    </row>
    <row r="115" spans="1:8" s="11" customFormat="1" ht="96" customHeight="1">
      <c r="A115" s="101" t="s">
        <v>4</v>
      </c>
      <c r="B115" s="104" t="s">
        <v>347</v>
      </c>
      <c r="C115" s="106"/>
      <c r="D115" s="106"/>
      <c r="E115" s="106"/>
      <c r="F115" s="106"/>
      <c r="G115" s="6"/>
      <c r="H115" s="6"/>
    </row>
    <row r="116" spans="1:8" s="11" customFormat="1" ht="140.25">
      <c r="A116" s="103"/>
      <c r="B116" s="13" t="s">
        <v>336</v>
      </c>
      <c r="C116" s="107"/>
      <c r="D116" s="107"/>
      <c r="E116" s="107"/>
      <c r="F116" s="107"/>
      <c r="G116" s="6"/>
      <c r="H116" s="6"/>
    </row>
    <row r="117" spans="1:8" s="11" customFormat="1" ht="153">
      <c r="A117" s="103"/>
      <c r="B117" s="27" t="s">
        <v>43</v>
      </c>
      <c r="C117" s="107"/>
      <c r="D117" s="107"/>
      <c r="E117" s="107"/>
      <c r="F117" s="107"/>
      <c r="G117" s="6"/>
      <c r="H117" s="6"/>
    </row>
    <row r="118" spans="1:8" s="11" customFormat="1" ht="123" customHeight="1">
      <c r="A118" s="103"/>
      <c r="B118" s="27" t="s">
        <v>275</v>
      </c>
      <c r="C118" s="107"/>
      <c r="D118" s="107"/>
      <c r="E118" s="107"/>
      <c r="F118" s="107"/>
      <c r="G118" s="6"/>
      <c r="H118" s="6"/>
    </row>
    <row r="119" spans="1:8" s="11" customFormat="1" ht="96" customHeight="1">
      <c r="A119" s="103"/>
      <c r="B119" s="28" t="s">
        <v>45</v>
      </c>
      <c r="C119" s="107"/>
      <c r="D119" s="248"/>
      <c r="E119" s="248"/>
      <c r="F119" s="248"/>
      <c r="G119" s="6"/>
      <c r="H119" s="6"/>
    </row>
    <row r="120" spans="1:8" s="11" customFormat="1">
      <c r="A120" s="110" t="s">
        <v>13</v>
      </c>
      <c r="B120" s="133" t="s">
        <v>26</v>
      </c>
      <c r="C120" s="135" t="s">
        <v>3</v>
      </c>
      <c r="D120" s="249">
        <v>2635</v>
      </c>
      <c r="E120" s="493"/>
      <c r="F120" s="239">
        <f>D120*E120</f>
        <v>0</v>
      </c>
    </row>
    <row r="121" spans="1:8" s="11" customFormat="1">
      <c r="A121" s="110" t="s">
        <v>14</v>
      </c>
      <c r="B121" s="136" t="s">
        <v>28</v>
      </c>
      <c r="C121" s="135" t="s">
        <v>3</v>
      </c>
      <c r="D121" s="249">
        <v>275</v>
      </c>
      <c r="E121" s="493"/>
      <c r="F121" s="239">
        <f>D121*E121</f>
        <v>0</v>
      </c>
    </row>
    <row r="122" spans="1:8" s="11" customFormat="1">
      <c r="A122" s="115"/>
      <c r="B122" s="343"/>
      <c r="C122" s="344"/>
      <c r="D122" s="345"/>
      <c r="E122" s="345"/>
      <c r="F122" s="346"/>
    </row>
    <row r="123" spans="1:8" s="11" customFormat="1" ht="169.5" customHeight="1">
      <c r="A123" s="110" t="s">
        <v>5</v>
      </c>
      <c r="B123" s="133" t="s">
        <v>276</v>
      </c>
      <c r="C123" s="267" t="s">
        <v>3</v>
      </c>
      <c r="D123" s="258">
        <v>235</v>
      </c>
      <c r="E123" s="494"/>
      <c r="F123" s="258">
        <f>D123*E123</f>
        <v>0</v>
      </c>
    </row>
    <row r="124" spans="1:8" s="11" customFormat="1" ht="13.5" thickBot="1">
      <c r="A124" s="349"/>
      <c r="B124" s="307"/>
      <c r="C124" s="306"/>
      <c r="D124" s="308"/>
      <c r="E124" s="309"/>
      <c r="F124" s="318"/>
    </row>
    <row r="125" spans="1:8" s="11" customFormat="1" ht="17.100000000000001" customHeight="1" thickTop="1" thickBot="1">
      <c r="A125" s="347"/>
      <c r="B125" s="627" t="s">
        <v>181</v>
      </c>
      <c r="C125" s="627"/>
      <c r="D125" s="627"/>
      <c r="E125" s="348"/>
      <c r="F125" s="311">
        <f>SUM(F113:F124)</f>
        <v>0</v>
      </c>
    </row>
    <row r="126" spans="1:8" s="32" customFormat="1">
      <c r="A126" s="12"/>
      <c r="B126" s="264"/>
      <c r="C126" s="10"/>
      <c r="D126" s="265"/>
      <c r="E126" s="265"/>
      <c r="F126" s="265"/>
      <c r="G126" s="31"/>
    </row>
    <row r="127" spans="1:8" s="11" customFormat="1" ht="15" customHeight="1">
      <c r="A127" s="622" t="s">
        <v>88</v>
      </c>
      <c r="B127" s="623"/>
      <c r="C127" s="623"/>
      <c r="D127" s="623"/>
      <c r="E127" s="623"/>
      <c r="F127" s="624"/>
      <c r="G127" s="6"/>
      <c r="H127" s="6"/>
    </row>
    <row r="128" spans="1:8" s="11" customFormat="1" ht="16.5" customHeight="1">
      <c r="A128" s="594" t="s">
        <v>1</v>
      </c>
      <c r="B128" s="594"/>
      <c r="C128" s="594"/>
      <c r="D128" s="594"/>
      <c r="E128" s="594"/>
      <c r="F128" s="594"/>
      <c r="G128" s="6"/>
      <c r="H128" s="6"/>
    </row>
    <row r="129" spans="1:8" s="11" customFormat="1" ht="30.75" customHeight="1">
      <c r="A129" s="596" t="s">
        <v>277</v>
      </c>
      <c r="B129" s="596"/>
      <c r="C129" s="596"/>
      <c r="D129" s="596"/>
      <c r="E129" s="596"/>
      <c r="F129" s="596"/>
      <c r="G129" s="6"/>
      <c r="H129" s="6"/>
    </row>
    <row r="130" spans="1:8" s="11" customFormat="1" ht="86.25" customHeight="1">
      <c r="A130" s="596" t="s">
        <v>278</v>
      </c>
      <c r="B130" s="596"/>
      <c r="C130" s="596"/>
      <c r="D130" s="596"/>
      <c r="E130" s="596"/>
      <c r="F130" s="596"/>
      <c r="G130" s="6"/>
      <c r="H130" s="6"/>
    </row>
    <row r="131" spans="1:8" s="11" customFormat="1" ht="42.75" customHeight="1">
      <c r="A131" s="596" t="s">
        <v>279</v>
      </c>
      <c r="B131" s="596"/>
      <c r="C131" s="596"/>
      <c r="D131" s="596"/>
      <c r="E131" s="596"/>
      <c r="F131" s="596"/>
      <c r="G131" s="6"/>
      <c r="H131" s="6"/>
    </row>
    <row r="132" spans="1:8" s="11" customFormat="1" ht="78.75" customHeight="1">
      <c r="A132" s="596" t="s">
        <v>280</v>
      </c>
      <c r="B132" s="596"/>
      <c r="C132" s="596"/>
      <c r="D132" s="596"/>
      <c r="E132" s="596"/>
      <c r="F132" s="596"/>
      <c r="G132" s="6"/>
      <c r="H132" s="6"/>
    </row>
    <row r="133" spans="1:8" s="11" customFormat="1" ht="33.75" customHeight="1">
      <c r="A133" s="596" t="s">
        <v>281</v>
      </c>
      <c r="B133" s="596"/>
      <c r="C133" s="596"/>
      <c r="D133" s="596"/>
      <c r="E133" s="596"/>
      <c r="F133" s="596"/>
      <c r="G133" s="6"/>
      <c r="H133" s="6"/>
    </row>
    <row r="134" spans="1:8" s="11" customFormat="1" ht="66.75" customHeight="1">
      <c r="A134" s="596" t="s">
        <v>282</v>
      </c>
      <c r="B134" s="596"/>
      <c r="C134" s="596"/>
      <c r="D134" s="596"/>
      <c r="E134" s="596"/>
      <c r="F134" s="596"/>
      <c r="G134" s="6"/>
      <c r="H134" s="6"/>
    </row>
    <row r="135" spans="1:8" s="8" customFormat="1" ht="25.5">
      <c r="A135" s="274" t="s">
        <v>211</v>
      </c>
      <c r="B135" s="275"/>
      <c r="C135" s="276" t="s">
        <v>212</v>
      </c>
      <c r="D135" s="277" t="s">
        <v>96</v>
      </c>
      <c r="E135" s="278" t="s">
        <v>213</v>
      </c>
      <c r="F135" s="279" t="s">
        <v>214</v>
      </c>
      <c r="G135" s="7"/>
      <c r="H135" s="7"/>
    </row>
    <row r="136" spans="1:8" s="11" customFormat="1" ht="125.25" customHeight="1">
      <c r="A136" s="110" t="s">
        <v>2</v>
      </c>
      <c r="B136" s="228" t="s">
        <v>182</v>
      </c>
      <c r="C136" s="257" t="s">
        <v>12</v>
      </c>
      <c r="D136" s="117">
        <v>40</v>
      </c>
      <c r="E136" s="497"/>
      <c r="F136" s="117">
        <f>D136*E136</f>
        <v>0</v>
      </c>
      <c r="G136" s="6"/>
      <c r="H136" s="6"/>
    </row>
    <row r="137" spans="1:8" s="11" customFormat="1">
      <c r="A137" s="114"/>
      <c r="B137" s="146"/>
      <c r="C137" s="147"/>
      <c r="D137" s="148"/>
      <c r="E137" s="149"/>
      <c r="F137" s="150"/>
      <c r="G137" s="6"/>
      <c r="H137" s="6"/>
    </row>
    <row r="138" spans="1:8" s="11" customFormat="1" ht="131.25" customHeight="1">
      <c r="A138" s="110" t="s">
        <v>4</v>
      </c>
      <c r="B138" s="120" t="s">
        <v>53</v>
      </c>
      <c r="C138" s="116" t="s">
        <v>11</v>
      </c>
      <c r="D138" s="117">
        <v>4</v>
      </c>
      <c r="E138" s="497"/>
      <c r="F138" s="117">
        <f>D138*E138</f>
        <v>0</v>
      </c>
      <c r="G138" s="6"/>
      <c r="H138" s="6"/>
    </row>
    <row r="139" spans="1:8" s="11" customFormat="1">
      <c r="A139" s="9"/>
      <c r="B139" s="36"/>
      <c r="C139" s="10"/>
      <c r="D139" s="86"/>
      <c r="E139" s="86"/>
      <c r="F139" s="86"/>
      <c r="G139" s="6"/>
      <c r="H139" s="6"/>
    </row>
    <row r="140" spans="1:8" s="11" customFormat="1" ht="63" customHeight="1">
      <c r="A140" s="110" t="s">
        <v>5</v>
      </c>
      <c r="B140" s="120" t="s">
        <v>216</v>
      </c>
      <c r="C140" s="116" t="s">
        <v>3</v>
      </c>
      <c r="D140" s="117">
        <v>25</v>
      </c>
      <c r="E140" s="497"/>
      <c r="F140" s="117">
        <f>D140*E140</f>
        <v>0</v>
      </c>
      <c r="G140" s="6"/>
      <c r="H140" s="6"/>
    </row>
    <row r="141" spans="1:8" s="11" customFormat="1" ht="13.5" thickBot="1">
      <c r="A141" s="317"/>
      <c r="B141" s="307"/>
      <c r="C141" s="306"/>
      <c r="D141" s="308"/>
      <c r="E141" s="309"/>
      <c r="F141" s="318"/>
      <c r="G141" s="6"/>
      <c r="H141" s="6"/>
    </row>
    <row r="142" spans="1:8" s="35" customFormat="1" ht="14.25" thickTop="1" thickBot="1">
      <c r="A142" s="347"/>
      <c r="B142" s="350" t="s">
        <v>183</v>
      </c>
      <c r="C142" s="351"/>
      <c r="D142" s="336"/>
      <c r="E142" s="336"/>
      <c r="F142" s="316">
        <f>SUM(F136:F141)</f>
        <v>0</v>
      </c>
      <c r="G142" s="90"/>
    </row>
    <row r="143" spans="1:8" s="35" customFormat="1" ht="13.5" thickBot="1">
      <c r="A143" s="10"/>
      <c r="B143" s="82"/>
      <c r="C143" s="10"/>
      <c r="D143" s="86"/>
      <c r="E143" s="86"/>
      <c r="F143" s="86"/>
      <c r="G143" s="90"/>
      <c r="H143" s="90"/>
    </row>
    <row r="144" spans="1:8" s="35" customFormat="1" ht="16.5" customHeight="1" thickBot="1">
      <c r="A144" s="612" t="s">
        <v>283</v>
      </c>
      <c r="B144" s="613"/>
      <c r="C144" s="613"/>
      <c r="D144" s="613"/>
      <c r="E144" s="613"/>
      <c r="F144" s="614"/>
      <c r="G144" s="90"/>
      <c r="H144" s="90"/>
    </row>
    <row r="145" spans="1:8" s="35" customFormat="1" ht="16.5" customHeight="1">
      <c r="A145" s="359"/>
      <c r="B145" s="353" t="s">
        <v>78</v>
      </c>
      <c r="C145" s="360"/>
      <c r="D145" s="360"/>
      <c r="E145" s="360"/>
      <c r="F145" s="357">
        <f>F33</f>
        <v>0</v>
      </c>
      <c r="G145" s="90"/>
      <c r="H145" s="90"/>
    </row>
    <row r="146" spans="1:8" s="35" customFormat="1" ht="16.5" customHeight="1">
      <c r="A146" s="359"/>
      <c r="B146" s="354" t="s">
        <v>79</v>
      </c>
      <c r="C146" s="360"/>
      <c r="D146" s="360"/>
      <c r="E146" s="360"/>
      <c r="F146" s="357">
        <f>F52</f>
        <v>0</v>
      </c>
      <c r="G146" s="90"/>
      <c r="H146" s="90"/>
    </row>
    <row r="147" spans="1:8" s="35" customFormat="1" ht="16.5" customHeight="1">
      <c r="A147" s="359"/>
      <c r="B147" s="354" t="s">
        <v>284</v>
      </c>
      <c r="C147" s="360"/>
      <c r="D147" s="360"/>
      <c r="E147" s="360"/>
      <c r="F147" s="357">
        <f>F90</f>
        <v>0</v>
      </c>
      <c r="G147" s="90"/>
      <c r="H147" s="90"/>
    </row>
    <row r="148" spans="1:8" s="35" customFormat="1" ht="16.5" customHeight="1">
      <c r="A148" s="359"/>
      <c r="B148" s="354" t="s">
        <v>285</v>
      </c>
      <c r="C148" s="360"/>
      <c r="D148" s="360"/>
      <c r="E148" s="360"/>
      <c r="F148" s="357">
        <f>F125</f>
        <v>0</v>
      </c>
      <c r="G148" s="90"/>
      <c r="H148" s="90"/>
    </row>
    <row r="149" spans="1:8" s="35" customFormat="1" ht="16.5" customHeight="1" thickBot="1">
      <c r="A149" s="361"/>
      <c r="B149" s="355" t="s">
        <v>88</v>
      </c>
      <c r="C149" s="362"/>
      <c r="D149" s="362"/>
      <c r="E149" s="362"/>
      <c r="F149" s="358">
        <f>F142</f>
        <v>0</v>
      </c>
      <c r="G149" s="90"/>
      <c r="H149" s="90"/>
    </row>
    <row r="150" spans="1:8" s="35" customFormat="1" ht="15.75" customHeight="1" thickBot="1">
      <c r="A150" s="615" t="s">
        <v>184</v>
      </c>
      <c r="B150" s="616"/>
      <c r="C150" s="616"/>
      <c r="D150" s="602">
        <f>F33+F52+F90+F125+F142</f>
        <v>0</v>
      </c>
      <c r="E150" s="602"/>
      <c r="F150" s="603"/>
      <c r="G150" s="90"/>
      <c r="H150" s="90"/>
    </row>
    <row r="151" spans="1:8" s="35" customFormat="1">
      <c r="A151" s="9"/>
      <c r="B151" s="83"/>
      <c r="C151" s="10"/>
      <c r="D151" s="80"/>
      <c r="E151" s="80"/>
      <c r="F151" s="86"/>
      <c r="G151" s="90"/>
      <c r="H151" s="90"/>
    </row>
    <row r="152" spans="1:8" s="35" customFormat="1" ht="13.5" thickBot="1">
      <c r="A152" s="9"/>
      <c r="B152" s="82"/>
      <c r="C152" s="10"/>
      <c r="D152" s="86"/>
      <c r="E152" s="86"/>
      <c r="F152" s="86"/>
      <c r="G152" s="90"/>
      <c r="H152" s="90"/>
    </row>
    <row r="153" spans="1:8" s="11" customFormat="1" ht="17.100000000000001" customHeight="1">
      <c r="A153" s="364"/>
      <c r="B153" s="625" t="s">
        <v>90</v>
      </c>
      <c r="C153" s="625"/>
      <c r="D153" s="625"/>
      <c r="E153" s="625"/>
      <c r="F153" s="626"/>
      <c r="G153" s="6"/>
      <c r="H153" s="6"/>
    </row>
    <row r="154" spans="1:8" s="11" customFormat="1" ht="17.100000000000001" customHeight="1">
      <c r="A154" s="593" t="s">
        <v>1</v>
      </c>
      <c r="B154" s="594"/>
      <c r="C154" s="594"/>
      <c r="D154" s="594"/>
      <c r="E154" s="594"/>
      <c r="F154" s="595"/>
      <c r="G154" s="6"/>
      <c r="H154" s="6"/>
    </row>
    <row r="155" spans="1:8" s="11" customFormat="1" ht="62.25" customHeight="1">
      <c r="A155" s="617" t="s">
        <v>286</v>
      </c>
      <c r="B155" s="596"/>
      <c r="C155" s="596"/>
      <c r="D155" s="596"/>
      <c r="E155" s="596"/>
      <c r="F155" s="618"/>
      <c r="G155" s="6"/>
      <c r="H155" s="6"/>
    </row>
    <row r="156" spans="1:8" s="11" customFormat="1" ht="67.5" customHeight="1">
      <c r="A156" s="617" t="s">
        <v>287</v>
      </c>
      <c r="B156" s="596"/>
      <c r="C156" s="596"/>
      <c r="D156" s="596"/>
      <c r="E156" s="596"/>
      <c r="F156" s="618"/>
      <c r="G156" s="6"/>
      <c r="H156" s="6"/>
    </row>
    <row r="157" spans="1:8" s="11" customFormat="1" ht="55.5" customHeight="1">
      <c r="A157" s="617" t="s">
        <v>288</v>
      </c>
      <c r="B157" s="596"/>
      <c r="C157" s="596"/>
      <c r="D157" s="596"/>
      <c r="E157" s="596"/>
      <c r="F157" s="618"/>
      <c r="G157" s="6"/>
    </row>
    <row r="158" spans="1:8" s="8" customFormat="1" ht="25.5">
      <c r="A158" s="274" t="s">
        <v>211</v>
      </c>
      <c r="B158" s="275"/>
      <c r="C158" s="276" t="s">
        <v>212</v>
      </c>
      <c r="D158" s="277" t="s">
        <v>96</v>
      </c>
      <c r="E158" s="278" t="s">
        <v>213</v>
      </c>
      <c r="F158" s="279" t="s">
        <v>214</v>
      </c>
      <c r="G158" s="7"/>
      <c r="H158" s="7"/>
    </row>
    <row r="159" spans="1:8" s="11" customFormat="1" ht="109.5" customHeight="1">
      <c r="A159" s="642" t="s">
        <v>2</v>
      </c>
      <c r="B159" s="138" t="s">
        <v>289</v>
      </c>
      <c r="C159" s="689" t="s">
        <v>11</v>
      </c>
      <c r="D159" s="692">
        <v>4</v>
      </c>
      <c r="E159" s="695"/>
      <c r="F159" s="692">
        <f>D159*E159</f>
        <v>0</v>
      </c>
      <c r="G159" s="6"/>
    </row>
    <row r="160" spans="1:8" s="11" customFormat="1" ht="77.25" customHeight="1">
      <c r="A160" s="698"/>
      <c r="B160" s="139" t="s">
        <v>51</v>
      </c>
      <c r="C160" s="690"/>
      <c r="D160" s="693"/>
      <c r="E160" s="696"/>
      <c r="F160" s="693"/>
      <c r="G160" s="6"/>
    </row>
    <row r="161" spans="1:8" s="11" customFormat="1" ht="31.5" customHeight="1">
      <c r="A161" s="698"/>
      <c r="B161" s="280" t="s">
        <v>52</v>
      </c>
      <c r="C161" s="690"/>
      <c r="D161" s="693"/>
      <c r="E161" s="696"/>
      <c r="F161" s="693"/>
      <c r="G161" s="6"/>
      <c r="H161" s="6"/>
    </row>
    <row r="162" spans="1:8" s="11" customFormat="1" ht="31.5" customHeight="1">
      <c r="A162" s="643"/>
      <c r="B162" s="498" t="s">
        <v>196</v>
      </c>
      <c r="C162" s="691"/>
      <c r="D162" s="694"/>
      <c r="E162" s="697"/>
      <c r="F162" s="694"/>
      <c r="G162" s="6"/>
      <c r="H162" s="6"/>
    </row>
    <row r="163" spans="1:8" s="11" customFormat="1" ht="17.100000000000001" customHeight="1" thickBot="1">
      <c r="A163" s="366"/>
      <c r="B163" s="307"/>
      <c r="C163" s="306"/>
      <c r="D163" s="308"/>
      <c r="E163" s="309"/>
      <c r="F163" s="318"/>
      <c r="G163" s="6"/>
      <c r="H163" s="6"/>
    </row>
    <row r="164" spans="1:8" s="11" customFormat="1" ht="17.100000000000001" customHeight="1" thickTop="1" thickBot="1">
      <c r="A164" s="347"/>
      <c r="B164" s="365" t="s">
        <v>185</v>
      </c>
      <c r="C164" s="351"/>
      <c r="D164" s="336"/>
      <c r="E164" s="348"/>
      <c r="F164" s="311">
        <f>SUM(F159:F163)</f>
        <v>0</v>
      </c>
      <c r="G164" s="6"/>
      <c r="H164" s="6"/>
    </row>
    <row r="165" spans="1:8" s="11" customFormat="1" ht="17.100000000000001" customHeight="1">
      <c r="A165" s="9"/>
      <c r="B165" s="81"/>
      <c r="C165" s="10"/>
      <c r="D165" s="86"/>
      <c r="E165" s="87"/>
      <c r="F165" s="87"/>
      <c r="G165" s="6"/>
      <c r="H165" s="6"/>
    </row>
    <row r="166" spans="1:8" ht="13.5" thickBot="1">
      <c r="A166" s="9"/>
      <c r="B166" s="82"/>
      <c r="C166" s="10"/>
      <c r="D166" s="86"/>
      <c r="E166" s="87"/>
      <c r="F166" s="87"/>
      <c r="G166" s="3"/>
      <c r="H166" s="3"/>
    </row>
    <row r="167" spans="1:8" s="32" customFormat="1" ht="17.100000000000001" customHeight="1" thickBot="1">
      <c r="A167" s="608" t="s">
        <v>75</v>
      </c>
      <c r="B167" s="609"/>
      <c r="C167" s="609"/>
      <c r="D167" s="609"/>
      <c r="E167" s="609"/>
      <c r="F167" s="610"/>
    </row>
    <row r="168" spans="1:8" ht="17.100000000000001" customHeight="1">
      <c r="A168" s="607" t="s">
        <v>85</v>
      </c>
      <c r="B168" s="607"/>
      <c r="C168" s="607"/>
      <c r="D168" s="607"/>
      <c r="E168" s="607"/>
      <c r="F168" s="607"/>
      <c r="G168" s="3"/>
      <c r="H168" s="3"/>
    </row>
    <row r="169" spans="1:8" ht="12.75" customHeight="1">
      <c r="A169" s="596" t="s">
        <v>290</v>
      </c>
      <c r="B169" s="596"/>
      <c r="C169" s="596"/>
      <c r="D169" s="596"/>
      <c r="E169" s="596"/>
      <c r="F169" s="596"/>
      <c r="G169" s="3"/>
      <c r="H169" s="3"/>
    </row>
    <row r="170" spans="1:8" ht="47.25" customHeight="1">
      <c r="A170" s="596" t="s">
        <v>291</v>
      </c>
      <c r="B170" s="596"/>
      <c r="C170" s="596"/>
      <c r="D170" s="596"/>
      <c r="E170" s="596"/>
      <c r="F170" s="596"/>
      <c r="G170" s="3"/>
      <c r="H170" s="3"/>
    </row>
    <row r="171" spans="1:8" ht="82.5" customHeight="1">
      <c r="A171" s="596" t="s">
        <v>292</v>
      </c>
      <c r="B171" s="596"/>
      <c r="C171" s="596"/>
      <c r="D171" s="596"/>
      <c r="E171" s="596"/>
      <c r="F171" s="596"/>
    </row>
    <row r="172" spans="1:8" s="8" customFormat="1" ht="25.5">
      <c r="A172" s="274" t="s">
        <v>211</v>
      </c>
      <c r="B172" s="275"/>
      <c r="C172" s="276" t="s">
        <v>212</v>
      </c>
      <c r="D172" s="277" t="s">
        <v>96</v>
      </c>
      <c r="E172" s="278" t="s">
        <v>213</v>
      </c>
      <c r="F172" s="279" t="s">
        <v>214</v>
      </c>
      <c r="G172" s="7"/>
      <c r="H172" s="7"/>
    </row>
    <row r="173" spans="1:8" s="11" customFormat="1" ht="189" customHeight="1">
      <c r="A173" s="110" t="s">
        <v>2</v>
      </c>
      <c r="B173" s="120" t="s">
        <v>33</v>
      </c>
      <c r="C173" s="116" t="s">
        <v>3</v>
      </c>
      <c r="D173" s="192">
        <v>297</v>
      </c>
      <c r="E173" s="494"/>
      <c r="F173" s="192">
        <f>D173*E173</f>
        <v>0</v>
      </c>
    </row>
    <row r="174" spans="1:8" ht="11.25" customHeight="1">
      <c r="A174" s="115"/>
      <c r="B174" s="145"/>
      <c r="C174" s="137"/>
      <c r="D174" s="301"/>
      <c r="E174" s="302"/>
      <c r="F174" s="303"/>
    </row>
    <row r="175" spans="1:8" ht="122.25" customHeight="1">
      <c r="A175" s="101" t="s">
        <v>4</v>
      </c>
      <c r="B175" s="138" t="s">
        <v>217</v>
      </c>
      <c r="C175" s="106"/>
      <c r="D175" s="250"/>
      <c r="E175" s="250"/>
      <c r="F175" s="250"/>
    </row>
    <row r="176" spans="1:8" ht="123.75" customHeight="1">
      <c r="A176" s="103"/>
      <c r="B176" s="139" t="s">
        <v>206</v>
      </c>
      <c r="C176" s="107"/>
      <c r="D176" s="248"/>
      <c r="E176" s="248"/>
      <c r="F176" s="248"/>
    </row>
    <row r="177" spans="1:8" ht="108.75" customHeight="1">
      <c r="A177" s="103"/>
      <c r="B177" s="139" t="s">
        <v>55</v>
      </c>
      <c r="C177" s="107"/>
      <c r="D177" s="248"/>
      <c r="E177" s="248"/>
      <c r="F177" s="248"/>
    </row>
    <row r="178" spans="1:8" ht="39.75" customHeight="1">
      <c r="A178" s="102"/>
      <c r="B178" s="132" t="s">
        <v>218</v>
      </c>
      <c r="C178" s="108"/>
      <c r="D178" s="251"/>
      <c r="E178" s="251"/>
      <c r="F178" s="251"/>
    </row>
    <row r="179" spans="1:8" ht="15" customHeight="1">
      <c r="A179" s="110" t="s">
        <v>13</v>
      </c>
      <c r="B179" s="133" t="s">
        <v>56</v>
      </c>
      <c r="C179" s="112" t="s">
        <v>24</v>
      </c>
      <c r="D179" s="239">
        <v>4</v>
      </c>
      <c r="E179" s="492"/>
      <c r="F179" s="192">
        <f>D179*E179</f>
        <v>0</v>
      </c>
    </row>
    <row r="180" spans="1:8" ht="15" customHeight="1">
      <c r="A180" s="110" t="s">
        <v>14</v>
      </c>
      <c r="B180" s="133" t="s">
        <v>57</v>
      </c>
      <c r="C180" s="112" t="s">
        <v>24</v>
      </c>
      <c r="D180" s="239">
        <v>7.5</v>
      </c>
      <c r="E180" s="492"/>
      <c r="F180" s="192">
        <f>D180*E180</f>
        <v>0</v>
      </c>
    </row>
    <row r="181" spans="1:8" ht="15" customHeight="1">
      <c r="A181" s="110" t="s">
        <v>17</v>
      </c>
      <c r="B181" s="133" t="s">
        <v>58</v>
      </c>
      <c r="C181" s="112" t="s">
        <v>3</v>
      </c>
      <c r="D181" s="239">
        <v>280</v>
      </c>
      <c r="E181" s="492"/>
      <c r="F181" s="192">
        <f>D181*E181</f>
        <v>0</v>
      </c>
    </row>
    <row r="182" spans="1:8" ht="13.5" customHeight="1" thickBot="1">
      <c r="A182" s="367"/>
      <c r="B182" s="307"/>
      <c r="C182" s="306"/>
      <c r="D182" s="308"/>
      <c r="E182" s="309"/>
      <c r="F182" s="318"/>
    </row>
    <row r="183" spans="1:8" ht="17.100000000000001" customHeight="1" thickTop="1" thickBot="1">
      <c r="A183" s="315"/>
      <c r="B183" s="668" t="s">
        <v>186</v>
      </c>
      <c r="C183" s="668"/>
      <c r="D183" s="348"/>
      <c r="E183" s="348"/>
      <c r="F183" s="311">
        <f>SUM(F173:F181)</f>
        <v>0</v>
      </c>
    </row>
    <row r="184" spans="1:8" ht="17.100000000000001" customHeight="1" thickBot="1">
      <c r="B184" s="84"/>
      <c r="C184" s="10"/>
      <c r="D184" s="87"/>
      <c r="E184" s="87"/>
      <c r="F184" s="87"/>
    </row>
    <row r="185" spans="1:8" s="30" customFormat="1" ht="17.100000000000001" customHeight="1" thickBot="1">
      <c r="A185" s="608" t="s">
        <v>86</v>
      </c>
      <c r="B185" s="609"/>
      <c r="C185" s="609"/>
      <c r="D185" s="609"/>
      <c r="E185" s="609"/>
      <c r="F185" s="610"/>
      <c r="G185" s="29"/>
      <c r="H185" s="29"/>
    </row>
    <row r="186" spans="1:8" s="30" customFormat="1" ht="17.100000000000001" customHeight="1">
      <c r="A186" s="611" t="s">
        <v>1</v>
      </c>
      <c r="B186" s="611"/>
      <c r="C186" s="611"/>
      <c r="D186" s="611"/>
      <c r="E186" s="611"/>
      <c r="F186" s="611"/>
      <c r="G186" s="29"/>
      <c r="H186" s="29"/>
    </row>
    <row r="187" spans="1:8" ht="63" customHeight="1">
      <c r="A187" s="596" t="s">
        <v>293</v>
      </c>
      <c r="B187" s="596"/>
      <c r="C187" s="596"/>
      <c r="D187" s="596"/>
      <c r="E187" s="596"/>
      <c r="F187" s="596"/>
    </row>
    <row r="188" spans="1:8" ht="78.75" customHeight="1">
      <c r="A188" s="596" t="s">
        <v>294</v>
      </c>
      <c r="B188" s="596"/>
      <c r="C188" s="596"/>
      <c r="D188" s="596"/>
      <c r="E188" s="596"/>
      <c r="F188" s="596"/>
    </row>
    <row r="189" spans="1:8" ht="39.75" customHeight="1">
      <c r="A189" s="596" t="s">
        <v>295</v>
      </c>
      <c r="B189" s="596"/>
      <c r="C189" s="596"/>
      <c r="D189" s="596"/>
      <c r="E189" s="596"/>
      <c r="F189" s="596"/>
    </row>
    <row r="190" spans="1:8" ht="113.25" customHeight="1">
      <c r="A190" s="596" t="s">
        <v>296</v>
      </c>
      <c r="B190" s="596"/>
      <c r="C190" s="596"/>
      <c r="D190" s="596"/>
      <c r="E190" s="596"/>
      <c r="F190" s="596"/>
    </row>
    <row r="191" spans="1:8" ht="52.5" customHeight="1">
      <c r="A191" s="596" t="s">
        <v>297</v>
      </c>
      <c r="B191" s="596"/>
      <c r="C191" s="596"/>
      <c r="D191" s="596"/>
      <c r="E191" s="596"/>
      <c r="F191" s="596"/>
    </row>
    <row r="192" spans="1:8" ht="27" customHeight="1">
      <c r="A192" s="596" t="s">
        <v>298</v>
      </c>
      <c r="B192" s="596"/>
      <c r="C192" s="596"/>
      <c r="D192" s="596"/>
      <c r="E192" s="596"/>
      <c r="F192" s="596"/>
    </row>
    <row r="193" spans="1:8" s="8" customFormat="1" ht="25.5">
      <c r="A193" s="274" t="s">
        <v>211</v>
      </c>
      <c r="B193" s="275"/>
      <c r="C193" s="276" t="s">
        <v>212</v>
      </c>
      <c r="D193" s="277" t="s">
        <v>96</v>
      </c>
      <c r="E193" s="278" t="s">
        <v>213</v>
      </c>
      <c r="F193" s="279" t="s">
        <v>214</v>
      </c>
      <c r="G193" s="7"/>
      <c r="H193" s="7"/>
    </row>
    <row r="194" spans="1:8" s="11" customFormat="1">
      <c r="A194" s="113"/>
      <c r="B194" s="140" t="s">
        <v>22</v>
      </c>
      <c r="C194" s="141"/>
      <c r="D194" s="142"/>
      <c r="E194" s="143"/>
      <c r="F194" s="144"/>
      <c r="G194" s="6"/>
      <c r="H194" s="6"/>
    </row>
    <row r="195" spans="1:8" s="11" customFormat="1" ht="57" customHeight="1">
      <c r="A195" s="114"/>
      <c r="B195" s="146" t="s">
        <v>299</v>
      </c>
      <c r="C195" s="147"/>
      <c r="D195" s="148"/>
      <c r="E195" s="149"/>
      <c r="F195" s="150"/>
      <c r="G195" s="6"/>
      <c r="H195" s="6"/>
    </row>
    <row r="196" spans="1:8" s="11" customFormat="1" ht="12.75" customHeight="1">
      <c r="A196" s="114"/>
      <c r="B196" s="146"/>
      <c r="C196" s="147"/>
      <c r="D196" s="148"/>
      <c r="E196" s="149"/>
      <c r="F196" s="150"/>
      <c r="G196" s="6"/>
      <c r="H196" s="6"/>
    </row>
    <row r="197" spans="1:8" s="11" customFormat="1" ht="121.5" customHeight="1">
      <c r="A197" s="110" t="s">
        <v>2</v>
      </c>
      <c r="B197" s="111" t="s">
        <v>187</v>
      </c>
      <c r="C197" s="116" t="s">
        <v>12</v>
      </c>
      <c r="D197" s="117">
        <v>331</v>
      </c>
      <c r="E197" s="497"/>
      <c r="F197" s="117">
        <f>D197*E197</f>
        <v>0</v>
      </c>
      <c r="G197" s="6"/>
      <c r="H197" s="6"/>
    </row>
    <row r="198" spans="1:8" s="11" customFormat="1">
      <c r="A198" s="9"/>
      <c r="B198" s="81"/>
      <c r="C198" s="10"/>
      <c r="D198" s="86"/>
      <c r="E198" s="86"/>
      <c r="F198" s="86"/>
      <c r="G198" s="6"/>
      <c r="H198" s="6"/>
    </row>
    <row r="199" spans="1:8" s="11" customFormat="1" ht="99" customHeight="1">
      <c r="A199" s="110" t="s">
        <v>4</v>
      </c>
      <c r="B199" s="111" t="s">
        <v>204</v>
      </c>
      <c r="C199" s="116" t="s">
        <v>12</v>
      </c>
      <c r="D199" s="117">
        <v>192.5</v>
      </c>
      <c r="E199" s="497"/>
      <c r="F199" s="117">
        <f>D199*E199</f>
        <v>0</v>
      </c>
      <c r="G199" s="6"/>
      <c r="H199" s="6"/>
    </row>
    <row r="200" spans="1:8" s="11" customFormat="1" ht="13.5" customHeight="1">
      <c r="A200" s="115"/>
      <c r="B200" s="145"/>
      <c r="C200" s="137"/>
      <c r="D200" s="134"/>
      <c r="E200" s="134"/>
      <c r="F200" s="122"/>
      <c r="G200" s="6"/>
      <c r="H200" s="6"/>
    </row>
    <row r="201" spans="1:8" s="11" customFormat="1" ht="99" customHeight="1">
      <c r="A201" s="110" t="s">
        <v>5</v>
      </c>
      <c r="B201" s="111" t="s">
        <v>158</v>
      </c>
      <c r="C201" s="116" t="s">
        <v>12</v>
      </c>
      <c r="D201" s="117">
        <v>351</v>
      </c>
      <c r="E201" s="497"/>
      <c r="F201" s="117">
        <f>D201*E201</f>
        <v>0</v>
      </c>
      <c r="G201" s="6"/>
      <c r="H201" s="6"/>
    </row>
    <row r="202" spans="1:8" s="11" customFormat="1" ht="11.25" customHeight="1">
      <c r="A202" s="9"/>
      <c r="B202" s="81"/>
      <c r="C202" s="10"/>
      <c r="D202" s="73"/>
      <c r="E202" s="87"/>
      <c r="F202" s="87"/>
      <c r="G202" s="6"/>
      <c r="H202" s="6"/>
    </row>
    <row r="203" spans="1:8" s="11" customFormat="1" ht="69.75" customHeight="1">
      <c r="A203" s="101" t="s">
        <v>6</v>
      </c>
      <c r="B203" s="104" t="s">
        <v>159</v>
      </c>
      <c r="C203" s="628" t="s">
        <v>12</v>
      </c>
      <c r="D203" s="672">
        <v>74</v>
      </c>
      <c r="E203" s="674"/>
      <c r="F203" s="672">
        <f>D203*E203</f>
        <v>0</v>
      </c>
    </row>
    <row r="204" spans="1:8" s="11" customFormat="1">
      <c r="A204" s="102"/>
      <c r="B204" s="105" t="s">
        <v>32</v>
      </c>
      <c r="C204" s="628"/>
      <c r="D204" s="673"/>
      <c r="E204" s="674"/>
      <c r="F204" s="673"/>
    </row>
    <row r="205" spans="1:8" s="11" customFormat="1">
      <c r="A205" s="113"/>
      <c r="B205" s="140"/>
      <c r="C205" s="141"/>
      <c r="D205" s="142"/>
      <c r="E205" s="143"/>
      <c r="F205" s="144"/>
    </row>
    <row r="206" spans="1:8" ht="127.5" customHeight="1">
      <c r="A206" s="110" t="s">
        <v>7</v>
      </c>
      <c r="B206" s="228" t="s">
        <v>251</v>
      </c>
      <c r="C206" s="112"/>
      <c r="D206" s="121"/>
      <c r="E206" s="117"/>
      <c r="F206" s="117"/>
    </row>
    <row r="207" spans="1:8">
      <c r="A207" s="110" t="s">
        <v>13</v>
      </c>
      <c r="B207" s="136" t="s">
        <v>68</v>
      </c>
      <c r="C207" s="112" t="s">
        <v>12</v>
      </c>
      <c r="D207" s="121">
        <v>41</v>
      </c>
      <c r="E207" s="499"/>
      <c r="F207" s="117">
        <f>D207*E207</f>
        <v>0</v>
      </c>
    </row>
    <row r="208" spans="1:8" ht="15" customHeight="1">
      <c r="A208" s="110" t="s">
        <v>14</v>
      </c>
      <c r="B208" s="136" t="s">
        <v>67</v>
      </c>
      <c r="C208" s="112" t="s">
        <v>12</v>
      </c>
      <c r="D208" s="121">
        <v>310</v>
      </c>
      <c r="E208" s="499"/>
      <c r="F208" s="117">
        <f>D208*E208</f>
        <v>0</v>
      </c>
    </row>
    <row r="209" spans="1:8">
      <c r="A209" s="12"/>
      <c r="B209" s="81"/>
      <c r="C209" s="10"/>
      <c r="D209" s="86"/>
      <c r="E209" s="87"/>
      <c r="F209" s="87"/>
    </row>
    <row r="210" spans="1:8" ht="78.75" customHeight="1">
      <c r="A210" s="110" t="s">
        <v>8</v>
      </c>
      <c r="B210" s="228" t="s">
        <v>252</v>
      </c>
      <c r="C210" s="116" t="s">
        <v>12</v>
      </c>
      <c r="D210" s="117">
        <v>192.5</v>
      </c>
      <c r="E210" s="497"/>
      <c r="F210" s="117">
        <f>D210*E210</f>
        <v>0</v>
      </c>
    </row>
    <row r="211" spans="1:8">
      <c r="A211" s="113"/>
      <c r="B211" s="368"/>
      <c r="C211" s="141"/>
      <c r="D211" s="369"/>
      <c r="E211" s="369"/>
      <c r="F211" s="370"/>
    </row>
    <row r="212" spans="1:8" ht="80.25" customHeight="1">
      <c r="A212" s="110" t="s">
        <v>9</v>
      </c>
      <c r="B212" s="228" t="s">
        <v>203</v>
      </c>
      <c r="C212" s="151"/>
      <c r="D212" s="152"/>
      <c r="E212" s="153"/>
      <c r="F212" s="153"/>
    </row>
    <row r="213" spans="1:8">
      <c r="A213" s="110" t="s">
        <v>13</v>
      </c>
      <c r="B213" s="133" t="s">
        <v>63</v>
      </c>
      <c r="C213" s="112" t="s">
        <v>12</v>
      </c>
      <c r="D213" s="121">
        <v>41</v>
      </c>
      <c r="E213" s="499"/>
      <c r="F213" s="117">
        <f>D213*E213</f>
        <v>0</v>
      </c>
    </row>
    <row r="214" spans="1:8">
      <c r="A214" s="110" t="s">
        <v>14</v>
      </c>
      <c r="B214" s="133" t="s">
        <v>64</v>
      </c>
      <c r="C214" s="112" t="s">
        <v>12</v>
      </c>
      <c r="D214" s="121">
        <v>32.5</v>
      </c>
      <c r="E214" s="499"/>
      <c r="F214" s="117">
        <f>D214*E214</f>
        <v>0</v>
      </c>
    </row>
    <row r="215" spans="1:8" s="11" customFormat="1">
      <c r="A215" s="110" t="s">
        <v>17</v>
      </c>
      <c r="B215" s="133" t="s">
        <v>65</v>
      </c>
      <c r="C215" s="112" t="s">
        <v>12</v>
      </c>
      <c r="D215" s="121">
        <v>310</v>
      </c>
      <c r="E215" s="499"/>
      <c r="F215" s="117">
        <f>D215*E215</f>
        <v>0</v>
      </c>
      <c r="G215" s="6"/>
      <c r="H215" s="6"/>
    </row>
    <row r="216" spans="1:8" s="11" customFormat="1">
      <c r="A216" s="114"/>
      <c r="B216" s="371"/>
      <c r="C216" s="147"/>
      <c r="D216" s="372"/>
      <c r="E216" s="372"/>
      <c r="F216" s="373"/>
      <c r="G216" s="6"/>
      <c r="H216" s="6"/>
    </row>
    <row r="217" spans="1:8" ht="87" customHeight="1">
      <c r="A217" s="110" t="s">
        <v>10</v>
      </c>
      <c r="B217" s="228" t="s">
        <v>253</v>
      </c>
      <c r="C217" s="116" t="s">
        <v>12</v>
      </c>
      <c r="D217" s="117">
        <v>331</v>
      </c>
      <c r="E217" s="497"/>
      <c r="F217" s="117">
        <f>D217*E217</f>
        <v>0</v>
      </c>
    </row>
    <row r="218" spans="1:8" ht="17.100000000000001" customHeight="1" thickBot="1">
      <c r="A218" s="317"/>
      <c r="B218" s="307"/>
      <c r="C218" s="306"/>
      <c r="D218" s="308"/>
      <c r="E218" s="309"/>
      <c r="F218" s="318"/>
      <c r="G218" s="3"/>
      <c r="H218" s="3"/>
    </row>
    <row r="219" spans="1:8" ht="17.100000000000001" customHeight="1" thickTop="1" thickBot="1">
      <c r="A219" s="315"/>
      <c r="B219" s="365" t="s">
        <v>188</v>
      </c>
      <c r="C219" s="351"/>
      <c r="D219" s="336"/>
      <c r="E219" s="348"/>
      <c r="F219" s="311">
        <f>SUM(F197:F217)</f>
        <v>0</v>
      </c>
      <c r="G219" s="3"/>
      <c r="H219" s="3"/>
    </row>
    <row r="220" spans="1:8" ht="17.100000000000001" customHeight="1" thickBot="1">
      <c r="A220" s="10"/>
      <c r="B220" s="81"/>
      <c r="C220" s="10"/>
      <c r="D220" s="86"/>
      <c r="E220" s="87"/>
      <c r="F220" s="87"/>
      <c r="G220" s="3"/>
      <c r="H220" s="3"/>
    </row>
    <row r="221" spans="1:8" s="11" customFormat="1" ht="17.100000000000001" customHeight="1">
      <c r="A221" s="597" t="s">
        <v>300</v>
      </c>
      <c r="B221" s="598"/>
      <c r="C221" s="598"/>
      <c r="D221" s="598"/>
      <c r="E221" s="598"/>
      <c r="F221" s="599"/>
      <c r="G221" s="6"/>
      <c r="H221" s="6"/>
    </row>
    <row r="222" spans="1:8" s="11" customFormat="1" ht="17.100000000000001" customHeight="1">
      <c r="A222" s="356"/>
      <c r="B222" s="374" t="s">
        <v>301</v>
      </c>
      <c r="C222" s="352"/>
      <c r="D222" s="352"/>
      <c r="E222" s="600">
        <f>F183</f>
        <v>0</v>
      </c>
      <c r="F222" s="601"/>
      <c r="G222" s="6"/>
      <c r="H222" s="6"/>
    </row>
    <row r="223" spans="1:8" s="11" customFormat="1" ht="17.100000000000001" customHeight="1" thickBot="1">
      <c r="A223" s="356"/>
      <c r="B223" s="374" t="s">
        <v>86</v>
      </c>
      <c r="C223" s="352"/>
      <c r="D223" s="352"/>
      <c r="E223" s="600">
        <f>F219</f>
        <v>0</v>
      </c>
      <c r="F223" s="601"/>
      <c r="G223" s="6"/>
      <c r="H223" s="6"/>
    </row>
    <row r="224" spans="1:8" s="32" customFormat="1" ht="17.100000000000001" customHeight="1" thickBot="1">
      <c r="A224" s="293"/>
      <c r="B224" s="363" t="s">
        <v>189</v>
      </c>
      <c r="C224" s="294"/>
      <c r="D224" s="292"/>
      <c r="E224" s="602">
        <f>SUM(E222:F223)</f>
        <v>0</v>
      </c>
      <c r="F224" s="603"/>
      <c r="G224" s="31"/>
      <c r="H224" s="31"/>
    </row>
    <row r="225" spans="1:8" s="32" customFormat="1" ht="17.100000000000001" customHeight="1">
      <c r="A225" s="5"/>
      <c r="B225" s="83"/>
      <c r="C225" s="10"/>
      <c r="D225" s="80"/>
      <c r="E225" s="80"/>
      <c r="F225" s="80"/>
      <c r="G225" s="31"/>
      <c r="H225" s="31"/>
    </row>
    <row r="226" spans="1:8" s="32" customFormat="1" ht="17.100000000000001" customHeight="1" thickBot="1">
      <c r="A226" s="5"/>
      <c r="B226" s="98"/>
      <c r="C226" s="10"/>
      <c r="D226" s="97"/>
      <c r="E226" s="97"/>
      <c r="F226" s="97"/>
      <c r="G226" s="31"/>
      <c r="H226" s="31"/>
    </row>
    <row r="227" spans="1:8" s="32" customFormat="1" ht="17.100000000000001" customHeight="1" thickBot="1">
      <c r="A227" s="604" t="s">
        <v>302</v>
      </c>
      <c r="B227" s="605"/>
      <c r="C227" s="605"/>
      <c r="D227" s="605"/>
      <c r="E227" s="605"/>
      <c r="F227" s="606"/>
      <c r="G227" s="31"/>
      <c r="H227" s="31"/>
    </row>
    <row r="228" spans="1:8" ht="15" customHeight="1">
      <c r="A228" s="583" t="str">
        <f>A150</f>
        <v>UKUPNO FASADA:</v>
      </c>
      <c r="B228" s="584"/>
      <c r="C228" s="360"/>
      <c r="D228" s="377"/>
      <c r="E228" s="585">
        <f>D150</f>
        <v>0</v>
      </c>
      <c r="F228" s="586"/>
      <c r="H228" s="3"/>
    </row>
    <row r="229" spans="1:8" ht="15" customHeight="1">
      <c r="A229" s="583" t="str">
        <f>B164</f>
        <v>UKUPNO FASADNA BRAVARIJA</v>
      </c>
      <c r="B229" s="584"/>
      <c r="C229" s="360"/>
      <c r="D229" s="377"/>
      <c r="E229" s="585">
        <f>F164</f>
        <v>0</v>
      </c>
      <c r="F229" s="586"/>
      <c r="H229" s="3"/>
    </row>
    <row r="230" spans="1:8" ht="17.100000000000001" customHeight="1" thickBot="1">
      <c r="A230" s="583" t="str">
        <f>B224</f>
        <v xml:space="preserve">UKUPNO KROV: </v>
      </c>
      <c r="B230" s="584"/>
      <c r="C230" s="352"/>
      <c r="D230" s="378"/>
      <c r="E230" s="587">
        <f>E224</f>
        <v>0</v>
      </c>
      <c r="F230" s="588"/>
    </row>
    <row r="231" spans="1:8" ht="17.100000000000001" customHeight="1" thickBot="1">
      <c r="A231" s="591" t="s">
        <v>305</v>
      </c>
      <c r="B231" s="592"/>
      <c r="C231" s="592"/>
      <c r="D231" s="592"/>
      <c r="E231" s="589">
        <f>SUM(E228:F230)</f>
        <v>0</v>
      </c>
      <c r="F231" s="590"/>
    </row>
    <row r="232" spans="1:8" ht="17.100000000000001" customHeight="1">
      <c r="A232" s="375"/>
      <c r="B232" s="375"/>
      <c r="C232" s="10"/>
      <c r="D232" s="265"/>
      <c r="E232" s="376"/>
      <c r="F232" s="376"/>
    </row>
    <row r="233" spans="1:8" ht="17.100000000000001" customHeight="1">
      <c r="A233" s="379"/>
      <c r="B233" s="379"/>
      <c r="C233" s="10"/>
      <c r="D233" s="265"/>
      <c r="E233" s="376"/>
      <c r="F233" s="376"/>
    </row>
    <row r="234" spans="1:8" ht="17.100000000000001" customHeight="1" thickBot="1">
      <c r="B234" s="81"/>
      <c r="C234" s="10"/>
      <c r="D234" s="86"/>
      <c r="E234" s="87"/>
      <c r="F234" s="87"/>
    </row>
    <row r="235" spans="1:8" ht="15.75" customHeight="1" thickBot="1">
      <c r="A235" s="284" t="s">
        <v>84</v>
      </c>
      <c r="B235" s="665" t="s">
        <v>81</v>
      </c>
      <c r="C235" s="665"/>
      <c r="D235" s="665"/>
      <c r="E235" s="665"/>
      <c r="F235" s="666"/>
      <c r="H235" s="3"/>
    </row>
    <row r="236" spans="1:8" ht="12.75" customHeight="1" thickBot="1">
      <c r="B236" s="83"/>
      <c r="C236" s="68"/>
      <c r="D236" s="80"/>
      <c r="E236" s="80"/>
      <c r="F236" s="80"/>
      <c r="H236" s="3"/>
    </row>
    <row r="237" spans="1:8">
      <c r="A237" s="364"/>
      <c r="B237" s="380" t="s">
        <v>82</v>
      </c>
      <c r="C237" s="381"/>
      <c r="D237" s="382"/>
      <c r="E237" s="382"/>
      <c r="F237" s="383"/>
    </row>
    <row r="238" spans="1:8" ht="15" customHeight="1">
      <c r="A238" s="593" t="s">
        <v>87</v>
      </c>
      <c r="B238" s="594"/>
      <c r="C238" s="594"/>
      <c r="D238" s="594"/>
      <c r="E238" s="594"/>
      <c r="F238" s="595"/>
    </row>
    <row r="239" spans="1:8" ht="105" customHeight="1">
      <c r="A239" s="561" t="s">
        <v>303</v>
      </c>
      <c r="B239" s="562"/>
      <c r="C239" s="562"/>
      <c r="D239" s="562"/>
      <c r="E239" s="562"/>
      <c r="F239" s="563"/>
    </row>
    <row r="240" spans="1:8" s="8" customFormat="1" ht="25.5">
      <c r="A240" s="274" t="s">
        <v>211</v>
      </c>
      <c r="B240" s="275"/>
      <c r="C240" s="276" t="s">
        <v>212</v>
      </c>
      <c r="D240" s="277" t="s">
        <v>96</v>
      </c>
      <c r="E240" s="278" t="s">
        <v>213</v>
      </c>
      <c r="F240" s="279" t="s">
        <v>214</v>
      </c>
      <c r="G240" s="7"/>
      <c r="H240" s="7"/>
    </row>
    <row r="241" spans="1:9" ht="92.25" customHeight="1">
      <c r="A241" s="101" t="s">
        <v>2</v>
      </c>
      <c r="B241" s="154" t="s">
        <v>219</v>
      </c>
      <c r="C241" s="155"/>
      <c r="D241" s="157"/>
      <c r="E241" s="157"/>
      <c r="F241" s="157"/>
    </row>
    <row r="242" spans="1:9" s="20" customFormat="1" ht="89.25">
      <c r="A242" s="102"/>
      <c r="B242" s="132" t="s">
        <v>157</v>
      </c>
      <c r="C242" s="156"/>
      <c r="D242" s="158"/>
      <c r="E242" s="158"/>
      <c r="F242" s="158"/>
      <c r="G242" s="17"/>
      <c r="H242" s="18"/>
      <c r="I242" s="19"/>
    </row>
    <row r="243" spans="1:9" s="25" customFormat="1" ht="15" customHeight="1">
      <c r="A243" s="578" t="s">
        <v>13</v>
      </c>
      <c r="B243" s="160" t="s">
        <v>220</v>
      </c>
      <c r="C243" s="580" t="s">
        <v>3</v>
      </c>
      <c r="D243" s="581">
        <v>87</v>
      </c>
      <c r="E243" s="582"/>
      <c r="F243" s="577">
        <f>D243*E243</f>
        <v>0</v>
      </c>
      <c r="G243" s="22"/>
      <c r="H243" s="23"/>
      <c r="I243" s="24"/>
    </row>
    <row r="244" spans="1:9" s="227" customFormat="1" ht="25.5">
      <c r="A244" s="579"/>
      <c r="B244" s="496" t="s">
        <v>196</v>
      </c>
      <c r="C244" s="580"/>
      <c r="D244" s="581"/>
      <c r="E244" s="582"/>
      <c r="F244" s="577"/>
      <c r="G244" s="22"/>
      <c r="H244" s="23"/>
      <c r="I244" s="24"/>
    </row>
    <row r="245" spans="1:9" s="25" customFormat="1">
      <c r="A245" s="578" t="s">
        <v>14</v>
      </c>
      <c r="B245" s="160" t="s">
        <v>27</v>
      </c>
      <c r="C245" s="580" t="s">
        <v>3</v>
      </c>
      <c r="D245" s="581">
        <v>87</v>
      </c>
      <c r="E245" s="582"/>
      <c r="F245" s="577">
        <f>D245*E245</f>
        <v>0</v>
      </c>
      <c r="G245" s="22"/>
      <c r="H245" s="23"/>
      <c r="I245" s="24"/>
    </row>
    <row r="246" spans="1:9" s="227" customFormat="1" ht="25.5">
      <c r="A246" s="579"/>
      <c r="B246" s="496" t="s">
        <v>196</v>
      </c>
      <c r="C246" s="580"/>
      <c r="D246" s="581"/>
      <c r="E246" s="582"/>
      <c r="F246" s="577"/>
      <c r="G246" s="22"/>
      <c r="H246" s="23"/>
      <c r="I246" s="24"/>
    </row>
    <row r="247" spans="1:9" s="25" customFormat="1" ht="15" customHeight="1">
      <c r="A247" s="115"/>
      <c r="B247" s="145"/>
      <c r="C247" s="384"/>
      <c r="D247" s="385"/>
      <c r="E247" s="385"/>
      <c r="F247" s="386"/>
      <c r="G247" s="22"/>
      <c r="H247" s="23"/>
      <c r="I247" s="24"/>
    </row>
    <row r="248" spans="1:9" ht="76.5" customHeight="1">
      <c r="A248" s="101" t="s">
        <v>4</v>
      </c>
      <c r="B248" s="154" t="s">
        <v>221</v>
      </c>
      <c r="C248" s="155"/>
      <c r="D248" s="155"/>
      <c r="E248" s="155"/>
      <c r="F248" s="155"/>
    </row>
    <row r="249" spans="1:9" s="20" customFormat="1" ht="84" customHeight="1">
      <c r="A249" s="102"/>
      <c r="B249" s="132" t="s">
        <v>47</v>
      </c>
      <c r="C249" s="156"/>
      <c r="D249" s="156"/>
      <c r="E249" s="156"/>
      <c r="F249" s="156"/>
      <c r="G249" s="17"/>
      <c r="H249" s="18"/>
      <c r="I249" s="19"/>
    </row>
    <row r="250" spans="1:9" s="25" customFormat="1" ht="15" customHeight="1">
      <c r="A250" s="578" t="s">
        <v>13</v>
      </c>
      <c r="B250" s="160" t="s">
        <v>222</v>
      </c>
      <c r="C250" s="580" t="s">
        <v>3</v>
      </c>
      <c r="D250" s="581">
        <v>398</v>
      </c>
      <c r="E250" s="582"/>
      <c r="F250" s="577">
        <f>D250*E250</f>
        <v>0</v>
      </c>
      <c r="G250" s="22"/>
      <c r="H250" s="23"/>
      <c r="I250" s="24"/>
    </row>
    <row r="251" spans="1:9" s="227" customFormat="1" ht="25.5">
      <c r="A251" s="579"/>
      <c r="B251" s="496" t="s">
        <v>196</v>
      </c>
      <c r="C251" s="580"/>
      <c r="D251" s="581"/>
      <c r="E251" s="582"/>
      <c r="F251" s="577"/>
      <c r="G251" s="22"/>
      <c r="H251" s="23"/>
      <c r="I251" s="24"/>
    </row>
    <row r="252" spans="1:9" s="25" customFormat="1" ht="24.75" customHeight="1">
      <c r="A252" s="578" t="s">
        <v>14</v>
      </c>
      <c r="B252" s="160" t="s">
        <v>48</v>
      </c>
      <c r="C252" s="580" t="s">
        <v>3</v>
      </c>
      <c r="D252" s="581">
        <v>398</v>
      </c>
      <c r="E252" s="582"/>
      <c r="F252" s="577">
        <f>D252*E252</f>
        <v>0</v>
      </c>
      <c r="G252" s="22"/>
      <c r="H252" s="23"/>
      <c r="I252" s="24"/>
    </row>
    <row r="253" spans="1:9" s="227" customFormat="1" ht="25.5">
      <c r="A253" s="579"/>
      <c r="B253" s="496" t="s">
        <v>196</v>
      </c>
      <c r="C253" s="580"/>
      <c r="D253" s="581"/>
      <c r="E253" s="582"/>
      <c r="F253" s="577"/>
      <c r="G253" s="22"/>
      <c r="H253" s="23"/>
      <c r="I253" s="24"/>
    </row>
    <row r="254" spans="1:9" s="20" customFormat="1">
      <c r="A254" s="119"/>
      <c r="B254" s="387"/>
      <c r="C254" s="388"/>
      <c r="D254" s="389"/>
      <c r="E254" s="389"/>
      <c r="F254" s="390"/>
      <c r="G254" s="17"/>
      <c r="H254" s="18"/>
      <c r="I254" s="19"/>
    </row>
    <row r="255" spans="1:9" s="20" customFormat="1" ht="81.75" customHeight="1">
      <c r="A255" s="669" t="s">
        <v>5</v>
      </c>
      <c r="B255" s="229" t="s">
        <v>190</v>
      </c>
      <c r="C255" s="651" t="s">
        <v>12</v>
      </c>
      <c r="D255" s="581">
        <v>60</v>
      </c>
      <c r="E255" s="582"/>
      <c r="F255" s="577">
        <f>D255*E255</f>
        <v>0</v>
      </c>
      <c r="G255" s="17"/>
      <c r="H255" s="18"/>
      <c r="I255" s="19"/>
    </row>
    <row r="256" spans="1:9" s="20" customFormat="1" ht="25.5">
      <c r="A256" s="669"/>
      <c r="B256" s="496" t="s">
        <v>196</v>
      </c>
      <c r="C256" s="651"/>
      <c r="D256" s="581"/>
      <c r="E256" s="582"/>
      <c r="F256" s="577"/>
      <c r="G256" s="17"/>
      <c r="H256" s="18"/>
      <c r="I256" s="19"/>
    </row>
    <row r="257" spans="1:9" s="20" customFormat="1">
      <c r="A257" s="12"/>
      <c r="B257" s="21"/>
      <c r="C257" s="26"/>
      <c r="D257" s="75"/>
      <c r="E257" s="75"/>
      <c r="F257" s="71"/>
      <c r="G257" s="17"/>
      <c r="H257" s="18"/>
      <c r="I257" s="19"/>
    </row>
    <row r="258" spans="1:9" ht="116.25" customHeight="1">
      <c r="A258" s="101" t="s">
        <v>6</v>
      </c>
      <c r="B258" s="154" t="s">
        <v>223</v>
      </c>
      <c r="C258" s="155"/>
      <c r="D258" s="155"/>
      <c r="E258" s="155"/>
      <c r="F258" s="155"/>
    </row>
    <row r="259" spans="1:9" s="20" customFormat="1" ht="75" customHeight="1">
      <c r="A259" s="102"/>
      <c r="B259" s="132" t="s">
        <v>39</v>
      </c>
      <c r="C259" s="156"/>
      <c r="D259" s="156"/>
      <c r="E259" s="156"/>
      <c r="F259" s="156"/>
      <c r="G259" s="17"/>
      <c r="H259" s="18"/>
      <c r="I259" s="19"/>
    </row>
    <row r="260" spans="1:9" s="20" customFormat="1">
      <c r="A260" s="644" t="s">
        <v>13</v>
      </c>
      <c r="B260" s="111" t="s">
        <v>224</v>
      </c>
      <c r="C260" s="580" t="s">
        <v>3</v>
      </c>
      <c r="D260" s="581">
        <v>1850</v>
      </c>
      <c r="E260" s="582"/>
      <c r="F260" s="577">
        <f>D260*E260</f>
        <v>0</v>
      </c>
      <c r="G260" s="17"/>
      <c r="H260" s="18"/>
      <c r="I260" s="19"/>
    </row>
    <row r="261" spans="1:9" s="20" customFormat="1" ht="25.5">
      <c r="A261" s="645"/>
      <c r="B261" s="496" t="s">
        <v>196</v>
      </c>
      <c r="C261" s="580"/>
      <c r="D261" s="581"/>
      <c r="E261" s="582"/>
      <c r="F261" s="577"/>
      <c r="G261" s="17"/>
      <c r="H261" s="18"/>
      <c r="I261" s="19"/>
    </row>
    <row r="262" spans="1:9" s="20" customFormat="1">
      <c r="A262" s="644" t="s">
        <v>14</v>
      </c>
      <c r="B262" s="111" t="s">
        <v>40</v>
      </c>
      <c r="C262" s="580" t="s">
        <v>3</v>
      </c>
      <c r="D262" s="581">
        <v>600</v>
      </c>
      <c r="E262" s="582"/>
      <c r="F262" s="577">
        <f>D262*E262</f>
        <v>0</v>
      </c>
      <c r="G262" s="17"/>
      <c r="H262" s="18"/>
      <c r="I262" s="19"/>
    </row>
    <row r="263" spans="1:9" s="20" customFormat="1" ht="25.5">
      <c r="A263" s="645"/>
      <c r="B263" s="496" t="s">
        <v>196</v>
      </c>
      <c r="C263" s="580"/>
      <c r="D263" s="581"/>
      <c r="E263" s="582"/>
      <c r="F263" s="577"/>
      <c r="G263" s="17"/>
      <c r="H263" s="18"/>
      <c r="I263" s="19"/>
    </row>
    <row r="264" spans="1:9" s="20" customFormat="1">
      <c r="A264" s="12"/>
      <c r="B264" s="81"/>
      <c r="C264" s="58"/>
      <c r="D264" s="75"/>
      <c r="E264" s="71"/>
      <c r="F264" s="71"/>
      <c r="G264" s="17"/>
      <c r="H264" s="18"/>
      <c r="I264" s="19"/>
    </row>
    <row r="265" spans="1:9" s="11" customFormat="1" ht="84.75" customHeight="1">
      <c r="A265" s="110" t="s">
        <v>7</v>
      </c>
      <c r="B265" s="133" t="s">
        <v>94</v>
      </c>
      <c r="C265" s="159" t="s">
        <v>134</v>
      </c>
      <c r="D265" s="161">
        <v>1</v>
      </c>
      <c r="E265" s="497"/>
      <c r="F265" s="117">
        <f>D265*E265</f>
        <v>0</v>
      </c>
    </row>
    <row r="266" spans="1:9" ht="13.5" customHeight="1" thickBot="1">
      <c r="A266" s="367"/>
      <c r="B266" s="307"/>
      <c r="C266" s="306"/>
      <c r="D266" s="308"/>
      <c r="E266" s="309"/>
      <c r="F266" s="318"/>
    </row>
    <row r="267" spans="1:9" ht="15.75" customHeight="1" thickTop="1" thickBot="1">
      <c r="A267" s="315" t="s">
        <v>84</v>
      </c>
      <c r="B267" s="391" t="s">
        <v>304</v>
      </c>
      <c r="C267" s="351"/>
      <c r="D267" s="348"/>
      <c r="E267" s="568">
        <f>SUM(F241:F265)</f>
        <v>0</v>
      </c>
      <c r="F267" s="569"/>
      <c r="H267" s="3"/>
    </row>
    <row r="268" spans="1:9" ht="15.75" customHeight="1">
      <c r="A268" s="64"/>
      <c r="B268" s="95"/>
      <c r="C268" s="68"/>
      <c r="D268" s="74"/>
      <c r="E268" s="74"/>
      <c r="F268" s="74"/>
      <c r="H268" s="3"/>
    </row>
    <row r="269" spans="1:9" ht="15.75" customHeight="1" thickBot="1">
      <c r="A269" s="64"/>
      <c r="B269" s="95"/>
      <c r="C269" s="68"/>
      <c r="D269" s="74"/>
      <c r="E269" s="74"/>
      <c r="F269" s="74"/>
      <c r="H269" s="3"/>
    </row>
    <row r="270" spans="1:9" ht="15.75" customHeight="1" thickBot="1">
      <c r="A270" s="574" t="s">
        <v>306</v>
      </c>
      <c r="B270" s="575"/>
      <c r="C270" s="575"/>
      <c r="D270" s="575"/>
      <c r="E270" s="575"/>
      <c r="F270" s="576"/>
      <c r="H270" s="3"/>
    </row>
    <row r="271" spans="1:9" s="39" customFormat="1" ht="17.100000000000001" customHeight="1">
      <c r="A271" s="564" t="str">
        <f>A231</f>
        <v>MJERA 1 - VANJSKA OVOJNICA UKUPNO:</v>
      </c>
      <c r="B271" s="565"/>
      <c r="C271" s="565"/>
      <c r="D271" s="299"/>
      <c r="E271" s="570">
        <f>E231</f>
        <v>0</v>
      </c>
      <c r="F271" s="571"/>
      <c r="G271" s="40"/>
      <c r="H271" s="40"/>
    </row>
    <row r="272" spans="1:9" ht="17.100000000000001" customHeight="1" thickBot="1">
      <c r="A272" s="566" t="str">
        <f>B267</f>
        <v>MJERA 2 - STROP PREMA NEGRIJANOM UKUPNO:</v>
      </c>
      <c r="B272" s="567"/>
      <c r="C272" s="567"/>
      <c r="D272" s="392"/>
      <c r="E272" s="572">
        <f>E267</f>
        <v>0</v>
      </c>
      <c r="F272" s="573"/>
    </row>
    <row r="273" spans="1:8" ht="17.100000000000001" customHeight="1" thickBot="1">
      <c r="A273" s="591" t="s">
        <v>307</v>
      </c>
      <c r="B273" s="592"/>
      <c r="C273" s="592"/>
      <c r="D273" s="592"/>
      <c r="E273" s="589">
        <f>SUM(E271:F272)</f>
        <v>0</v>
      </c>
      <c r="F273" s="590"/>
    </row>
    <row r="274" spans="1:8" ht="17.100000000000001" customHeight="1">
      <c r="A274"/>
      <c r="B274"/>
      <c r="C274"/>
      <c r="D274"/>
      <c r="E274"/>
      <c r="F274"/>
    </row>
    <row r="275" spans="1:8" ht="17.100000000000001" customHeight="1">
      <c r="A275" s="31"/>
      <c r="B275" s="31"/>
      <c r="C275" s="31"/>
      <c r="D275" s="100"/>
      <c r="E275" s="100"/>
      <c r="F275" s="100"/>
    </row>
    <row r="276" spans="1:8" ht="17.100000000000001" customHeight="1">
      <c r="A276" s="31"/>
      <c r="B276" s="31"/>
      <c r="C276" s="31"/>
      <c r="D276" s="100"/>
      <c r="E276" s="100"/>
      <c r="F276" s="100"/>
    </row>
    <row r="277" spans="1:8" ht="17.100000000000001" customHeight="1" thickBot="1">
      <c r="A277" s="162"/>
      <c r="B277" s="163"/>
      <c r="C277" s="164"/>
      <c r="D277" s="165"/>
      <c r="E277" s="165"/>
      <c r="F277" s="165"/>
    </row>
    <row r="278" spans="1:8" s="30" customFormat="1" ht="15.75" thickBot="1">
      <c r="A278" s="393" t="s">
        <v>152</v>
      </c>
      <c r="B278" s="394" t="s">
        <v>153</v>
      </c>
      <c r="C278" s="395"/>
      <c r="D278" s="396"/>
      <c r="E278" s="396"/>
      <c r="F278" s="397"/>
      <c r="G278" s="29"/>
      <c r="H278" s="29"/>
    </row>
    <row r="279" spans="1:8" s="60" customFormat="1" ht="13.5" thickBot="1">
      <c r="A279" s="47"/>
      <c r="B279" s="45"/>
      <c r="C279" s="66"/>
      <c r="D279" s="70"/>
      <c r="E279" s="70"/>
      <c r="F279" s="70"/>
    </row>
    <row r="280" spans="1:8" s="41" customFormat="1" ht="15" customHeight="1" thickBot="1">
      <c r="A280" s="398" t="s">
        <v>77</v>
      </c>
      <c r="B280" s="667" t="s">
        <v>95</v>
      </c>
      <c r="C280" s="667"/>
      <c r="D280" s="667"/>
      <c r="E280" s="399"/>
      <c r="F280" s="400"/>
    </row>
    <row r="281" spans="1:8" s="60" customFormat="1" ht="165.75" customHeight="1">
      <c r="A281" s="652" t="s">
        <v>335</v>
      </c>
      <c r="B281" s="653"/>
      <c r="C281" s="653"/>
      <c r="D281" s="653"/>
      <c r="E281" s="653"/>
      <c r="F281" s="654"/>
    </row>
    <row r="282" spans="1:8" s="60" customFormat="1" ht="25.5">
      <c r="A282" s="274" t="s">
        <v>211</v>
      </c>
      <c r="B282" s="275"/>
      <c r="C282" s="276" t="s">
        <v>212</v>
      </c>
      <c r="D282" s="277" t="s">
        <v>96</v>
      </c>
      <c r="E282" s="278" t="s">
        <v>213</v>
      </c>
      <c r="F282" s="279" t="s">
        <v>214</v>
      </c>
    </row>
    <row r="283" spans="1:8" s="60" customFormat="1" ht="18.75" customHeight="1">
      <c r="A283" s="655" t="s">
        <v>308</v>
      </c>
      <c r="B283" s="656"/>
      <c r="C283" s="656"/>
      <c r="D283" s="656"/>
      <c r="E283" s="656"/>
      <c r="F283" s="657"/>
    </row>
    <row r="284" spans="1:8" s="60" customFormat="1" ht="102">
      <c r="A284" s="401" t="s">
        <v>97</v>
      </c>
      <c r="B284" s="179" t="s">
        <v>339</v>
      </c>
      <c r="C284" s="232" t="s">
        <v>98</v>
      </c>
      <c r="D284" s="262">
        <v>270</v>
      </c>
      <c r="E284" s="500"/>
      <c r="F284" s="243">
        <f>D284*E284</f>
        <v>0</v>
      </c>
    </row>
    <row r="285" spans="1:8" s="60" customFormat="1" ht="25.5">
      <c r="A285" s="233"/>
      <c r="B285" s="501" t="s">
        <v>196</v>
      </c>
      <c r="C285" s="486"/>
      <c r="D285" s="483"/>
      <c r="E285" s="488"/>
      <c r="F285" s="485"/>
    </row>
    <row r="286" spans="1:8" s="60" customFormat="1">
      <c r="A286" s="402"/>
      <c r="B286" s="167"/>
      <c r="C286" s="403"/>
      <c r="D286" s="404"/>
      <c r="E286" s="404"/>
      <c r="F286" s="303"/>
    </row>
    <row r="287" spans="1:8" s="60" customFormat="1" ht="114.75">
      <c r="A287" s="233" t="s">
        <v>191</v>
      </c>
      <c r="B287" s="169" t="s">
        <v>340</v>
      </c>
      <c r="C287" s="226" t="s">
        <v>98</v>
      </c>
      <c r="D287" s="254">
        <v>10</v>
      </c>
      <c r="E287" s="502"/>
      <c r="F287" s="231">
        <f>D287*E287</f>
        <v>0</v>
      </c>
    </row>
    <row r="288" spans="1:8" s="60" customFormat="1" ht="40.5" customHeight="1">
      <c r="A288" s="233"/>
      <c r="B288" s="501" t="s">
        <v>196</v>
      </c>
      <c r="C288" s="486"/>
      <c r="D288" s="483"/>
      <c r="E288" s="488"/>
      <c r="F288" s="485"/>
    </row>
    <row r="289" spans="1:96" s="60" customFormat="1">
      <c r="A289" s="48"/>
      <c r="B289" s="45"/>
      <c r="C289" s="168"/>
      <c r="D289" s="252"/>
      <c r="E289" s="252"/>
      <c r="F289" s="241"/>
    </row>
    <row r="290" spans="1:96" s="60" customFormat="1" ht="114.75">
      <c r="A290" s="401" t="s">
        <v>192</v>
      </c>
      <c r="B290" s="179" t="s">
        <v>341</v>
      </c>
      <c r="C290" s="232" t="s">
        <v>98</v>
      </c>
      <c r="D290" s="253">
        <v>10</v>
      </c>
      <c r="E290" s="500"/>
      <c r="F290" s="243">
        <f>D290*E290</f>
        <v>0</v>
      </c>
    </row>
    <row r="291" spans="1:96" s="491" customFormat="1" ht="55.5" customHeight="1">
      <c r="A291" s="233"/>
      <c r="B291" s="501" t="s">
        <v>196</v>
      </c>
      <c r="C291" s="486"/>
      <c r="D291" s="483"/>
      <c r="E291" s="488"/>
      <c r="F291" s="485"/>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row>
    <row r="292" spans="1:96" s="60" customFormat="1">
      <c r="A292" s="489"/>
      <c r="B292" s="188"/>
      <c r="C292" s="490"/>
      <c r="D292" s="487"/>
      <c r="E292" s="487"/>
      <c r="F292" s="484"/>
    </row>
    <row r="293" spans="1:96" s="60" customFormat="1" ht="27.75" customHeight="1">
      <c r="A293" s="235" t="s">
        <v>193</v>
      </c>
      <c r="B293" s="169" t="s">
        <v>160</v>
      </c>
      <c r="C293" s="226" t="s">
        <v>11</v>
      </c>
      <c r="D293" s="254">
        <v>10</v>
      </c>
      <c r="E293" s="502"/>
      <c r="F293" s="231">
        <f>D293*E293</f>
        <v>0</v>
      </c>
    </row>
    <row r="294" spans="1:96" s="60" customFormat="1">
      <c r="A294" s="47"/>
      <c r="B294" s="45"/>
      <c r="C294" s="51"/>
      <c r="D294" s="255"/>
      <c r="E294" s="255"/>
      <c r="F294" s="255"/>
    </row>
    <row r="295" spans="1:96" s="60" customFormat="1" ht="140.25">
      <c r="A295" s="233" t="s">
        <v>194</v>
      </c>
      <c r="B295" s="169" t="s">
        <v>342</v>
      </c>
      <c r="C295" s="226" t="s">
        <v>11</v>
      </c>
      <c r="D295" s="254">
        <v>240</v>
      </c>
      <c r="E295" s="502"/>
      <c r="F295" s="231">
        <f>D295*E295</f>
        <v>0</v>
      </c>
    </row>
    <row r="296" spans="1:96" s="60" customFormat="1">
      <c r="A296" s="48"/>
      <c r="B296" s="45"/>
      <c r="C296" s="51"/>
      <c r="D296" s="255"/>
      <c r="E296" s="255"/>
      <c r="F296" s="255"/>
    </row>
    <row r="297" spans="1:96" s="60" customFormat="1" ht="75" customHeight="1">
      <c r="A297" s="233" t="s">
        <v>195</v>
      </c>
      <c r="B297" s="169" t="s">
        <v>330</v>
      </c>
      <c r="C297" s="226" t="s">
        <v>11</v>
      </c>
      <c r="D297" s="254">
        <v>320</v>
      </c>
      <c r="E297" s="502"/>
      <c r="F297" s="231">
        <f t="shared" ref="F297:F315" si="0">D297*E297</f>
        <v>0</v>
      </c>
    </row>
    <row r="298" spans="1:96" s="60" customFormat="1">
      <c r="A298" s="48"/>
      <c r="B298" s="45"/>
      <c r="C298" s="168"/>
      <c r="D298" s="56"/>
      <c r="E298" s="56"/>
      <c r="F298" s="100"/>
    </row>
    <row r="299" spans="1:96" s="60" customFormat="1" ht="63.75">
      <c r="A299" s="189" t="s">
        <v>99</v>
      </c>
      <c r="B299" s="169" t="s">
        <v>331</v>
      </c>
      <c r="C299" s="226" t="s">
        <v>11</v>
      </c>
      <c r="D299" s="254">
        <v>50</v>
      </c>
      <c r="E299" s="502"/>
      <c r="F299" s="231">
        <f t="shared" si="0"/>
        <v>0</v>
      </c>
    </row>
    <row r="300" spans="1:96" s="60" customFormat="1">
      <c r="A300" s="47"/>
      <c r="B300" s="45"/>
      <c r="C300" s="51"/>
      <c r="D300" s="54"/>
      <c r="E300" s="54"/>
      <c r="F300" s="73"/>
    </row>
    <row r="301" spans="1:96" s="60" customFormat="1" ht="88.5" customHeight="1">
      <c r="A301" s="172" t="s">
        <v>100</v>
      </c>
      <c r="B301" s="169" t="s">
        <v>332</v>
      </c>
      <c r="C301" s="226" t="s">
        <v>11</v>
      </c>
      <c r="D301" s="254">
        <v>10</v>
      </c>
      <c r="E301" s="502"/>
      <c r="F301" s="231">
        <f t="shared" si="0"/>
        <v>0</v>
      </c>
    </row>
    <row r="302" spans="1:96" s="60" customFormat="1">
      <c r="A302" s="47"/>
      <c r="B302" s="45"/>
      <c r="C302" s="168"/>
      <c r="D302" s="56"/>
      <c r="E302" s="56"/>
      <c r="F302" s="100"/>
    </row>
    <row r="303" spans="1:96" s="60" customFormat="1" ht="78.75" customHeight="1">
      <c r="A303" s="234" t="s">
        <v>101</v>
      </c>
      <c r="B303" s="169" t="s">
        <v>225</v>
      </c>
      <c r="C303" s="226" t="s">
        <v>11</v>
      </c>
      <c r="D303" s="254">
        <v>10</v>
      </c>
      <c r="E303" s="502"/>
      <c r="F303" s="231">
        <f t="shared" si="0"/>
        <v>0</v>
      </c>
    </row>
    <row r="304" spans="1:96" s="60" customFormat="1">
      <c r="A304" s="47"/>
      <c r="B304" s="45"/>
      <c r="C304" s="168"/>
      <c r="D304" s="56"/>
      <c r="E304" s="56"/>
      <c r="F304" s="100"/>
    </row>
    <row r="305" spans="1:6" s="60" customFormat="1" ht="52.5" customHeight="1">
      <c r="A305" s="234" t="s">
        <v>102</v>
      </c>
      <c r="B305" s="169" t="s">
        <v>226</v>
      </c>
      <c r="C305" s="226" t="s">
        <v>11</v>
      </c>
      <c r="D305" s="254">
        <v>5</v>
      </c>
      <c r="E305" s="502"/>
      <c r="F305" s="231">
        <f t="shared" si="0"/>
        <v>0</v>
      </c>
    </row>
    <row r="306" spans="1:6" s="60" customFormat="1">
      <c r="A306" s="47"/>
      <c r="B306" s="45"/>
      <c r="C306" s="168"/>
      <c r="D306" s="56"/>
      <c r="E306" s="56"/>
      <c r="F306" s="100"/>
    </row>
    <row r="307" spans="1:6" s="60" customFormat="1" ht="66" customHeight="1">
      <c r="A307" s="236" t="s">
        <v>103</v>
      </c>
      <c r="B307" s="169" t="s">
        <v>161</v>
      </c>
      <c r="C307" s="226" t="s">
        <v>11</v>
      </c>
      <c r="D307" s="254">
        <v>30</v>
      </c>
      <c r="E307" s="502"/>
      <c r="F307" s="231">
        <f t="shared" si="0"/>
        <v>0</v>
      </c>
    </row>
    <row r="308" spans="1:6" s="60" customFormat="1">
      <c r="A308" s="49"/>
      <c r="B308" s="45"/>
      <c r="C308" s="168"/>
      <c r="D308" s="56"/>
      <c r="E308" s="56"/>
      <c r="F308" s="100"/>
    </row>
    <row r="309" spans="1:6" s="60" customFormat="1" ht="28.5" customHeight="1">
      <c r="A309" s="234" t="s">
        <v>104</v>
      </c>
      <c r="B309" s="169" t="s">
        <v>162</v>
      </c>
      <c r="C309" s="226" t="s">
        <v>11</v>
      </c>
      <c r="D309" s="254">
        <v>5</v>
      </c>
      <c r="E309" s="502"/>
      <c r="F309" s="231">
        <f t="shared" si="0"/>
        <v>0</v>
      </c>
    </row>
    <row r="310" spans="1:6" s="60" customFormat="1">
      <c r="A310" s="47"/>
      <c r="B310" s="45"/>
      <c r="C310" s="168"/>
      <c r="D310" s="56"/>
      <c r="E310" s="56"/>
      <c r="F310" s="100"/>
    </row>
    <row r="311" spans="1:6" s="60" customFormat="1" ht="24.75" customHeight="1">
      <c r="A311" s="234" t="s">
        <v>168</v>
      </c>
      <c r="B311" s="169" t="s">
        <v>105</v>
      </c>
      <c r="C311" s="170" t="s">
        <v>134</v>
      </c>
      <c r="D311" s="171">
        <v>12</v>
      </c>
      <c r="E311" s="503"/>
      <c r="F311" s="117">
        <f t="shared" si="0"/>
        <v>0</v>
      </c>
    </row>
    <row r="312" spans="1:6" s="60" customFormat="1">
      <c r="A312" s="47"/>
      <c r="B312" s="45"/>
      <c r="C312" s="168"/>
      <c r="D312" s="56"/>
      <c r="E312" s="56"/>
      <c r="F312" s="100"/>
    </row>
    <row r="313" spans="1:6" s="60" customFormat="1" ht="27" customHeight="1">
      <c r="A313" s="172" t="s">
        <v>167</v>
      </c>
      <c r="B313" s="169" t="s">
        <v>106</v>
      </c>
      <c r="C313" s="170" t="s">
        <v>11</v>
      </c>
      <c r="D313" s="171">
        <v>50</v>
      </c>
      <c r="E313" s="503"/>
      <c r="F313" s="117">
        <f t="shared" si="0"/>
        <v>0</v>
      </c>
    </row>
    <row r="314" spans="1:6" s="60" customFormat="1">
      <c r="A314" s="47"/>
      <c r="B314" s="45"/>
      <c r="C314" s="168"/>
      <c r="D314" s="56"/>
      <c r="E314" s="56"/>
      <c r="F314" s="100"/>
    </row>
    <row r="315" spans="1:6" s="60" customFormat="1">
      <c r="A315" s="172" t="s">
        <v>169</v>
      </c>
      <c r="B315" s="169" t="s">
        <v>107</v>
      </c>
      <c r="C315" s="170" t="s">
        <v>134</v>
      </c>
      <c r="D315" s="171">
        <v>1</v>
      </c>
      <c r="E315" s="503"/>
      <c r="F315" s="117">
        <f t="shared" si="0"/>
        <v>0</v>
      </c>
    </row>
    <row r="316" spans="1:6" s="60" customFormat="1">
      <c r="A316" s="47"/>
      <c r="B316" s="45"/>
      <c r="C316" s="51"/>
      <c r="D316" s="54"/>
      <c r="E316" s="54"/>
      <c r="F316" s="54"/>
    </row>
    <row r="317" spans="1:6" s="96" customFormat="1" ht="32.25" customHeight="1">
      <c r="A317" s="274" t="s">
        <v>211</v>
      </c>
      <c r="B317" s="275"/>
      <c r="C317" s="276" t="s">
        <v>212</v>
      </c>
      <c r="D317" s="277" t="s">
        <v>96</v>
      </c>
      <c r="E317" s="278" t="s">
        <v>213</v>
      </c>
      <c r="F317" s="279" t="s">
        <v>214</v>
      </c>
    </row>
    <row r="318" spans="1:6" s="60" customFormat="1" ht="16.5" customHeight="1">
      <c r="A318" s="658" t="s">
        <v>309</v>
      </c>
      <c r="B318" s="659"/>
      <c r="C318" s="659"/>
      <c r="D318" s="659"/>
      <c r="E318" s="659"/>
      <c r="F318" s="660"/>
    </row>
    <row r="319" spans="1:6" s="60" customFormat="1" ht="57.75" customHeight="1">
      <c r="A319" s="234" t="s">
        <v>108</v>
      </c>
      <c r="B319" s="169" t="s">
        <v>227</v>
      </c>
      <c r="C319" s="226" t="s">
        <v>11</v>
      </c>
      <c r="D319" s="254">
        <v>10</v>
      </c>
      <c r="E319" s="502"/>
      <c r="F319" s="231">
        <f t="shared" ref="F319:F325" si="1">D319*E319</f>
        <v>0</v>
      </c>
    </row>
    <row r="320" spans="1:6" s="60" customFormat="1">
      <c r="A320" s="47"/>
      <c r="B320" s="45"/>
      <c r="C320" s="168"/>
      <c r="D320" s="56"/>
      <c r="E320" s="56"/>
      <c r="F320" s="100"/>
    </row>
    <row r="321" spans="1:6" s="60" customFormat="1" ht="56.25" customHeight="1">
      <c r="A321" s="233" t="s">
        <v>109</v>
      </c>
      <c r="B321" s="169" t="s">
        <v>228</v>
      </c>
      <c r="C321" s="226" t="s">
        <v>98</v>
      </c>
      <c r="D321" s="254">
        <v>275</v>
      </c>
      <c r="E321" s="502"/>
      <c r="F321" s="231">
        <f t="shared" si="1"/>
        <v>0</v>
      </c>
    </row>
    <row r="322" spans="1:6" s="60" customFormat="1">
      <c r="A322" s="48"/>
      <c r="B322" s="45"/>
      <c r="C322" s="168"/>
      <c r="D322" s="56"/>
      <c r="E322" s="56"/>
      <c r="F322" s="100"/>
    </row>
    <row r="323" spans="1:6" s="60" customFormat="1" ht="76.5" customHeight="1">
      <c r="A323" s="234" t="s">
        <v>110</v>
      </c>
      <c r="B323" s="169" t="s">
        <v>225</v>
      </c>
      <c r="C323" s="226" t="s">
        <v>11</v>
      </c>
      <c r="D323" s="254">
        <v>30</v>
      </c>
      <c r="E323" s="502"/>
      <c r="F323" s="231">
        <f t="shared" si="1"/>
        <v>0</v>
      </c>
    </row>
    <row r="324" spans="1:6" s="60" customFormat="1">
      <c r="A324" s="47"/>
      <c r="B324" s="45"/>
      <c r="C324" s="168"/>
      <c r="D324" s="56"/>
      <c r="E324" s="56"/>
      <c r="F324" s="100"/>
    </row>
    <row r="325" spans="1:6" s="60" customFormat="1" ht="52.5" customHeight="1">
      <c r="A325" s="234" t="s">
        <v>111</v>
      </c>
      <c r="B325" s="169" t="s">
        <v>310</v>
      </c>
      <c r="C325" s="226" t="s">
        <v>11</v>
      </c>
      <c r="D325" s="254">
        <v>300</v>
      </c>
      <c r="E325" s="502"/>
      <c r="F325" s="231">
        <f t="shared" si="1"/>
        <v>0</v>
      </c>
    </row>
    <row r="326" spans="1:6" s="60" customFormat="1">
      <c r="A326" s="47"/>
      <c r="B326" s="45"/>
      <c r="C326" s="168"/>
      <c r="D326" s="56"/>
      <c r="E326" s="56"/>
      <c r="F326" s="56"/>
    </row>
    <row r="327" spans="1:6" s="60" customFormat="1" ht="39.75" customHeight="1">
      <c r="A327" s="234" t="s">
        <v>112</v>
      </c>
      <c r="B327" s="169" t="s">
        <v>333</v>
      </c>
      <c r="C327" s="226" t="s">
        <v>11</v>
      </c>
      <c r="D327" s="254">
        <v>26</v>
      </c>
      <c r="E327" s="502"/>
      <c r="F327" s="231">
        <f t="shared" ref="F327:F331" si="2">D327*E327</f>
        <v>0</v>
      </c>
    </row>
    <row r="328" spans="1:6" s="60" customFormat="1">
      <c r="A328" s="47"/>
      <c r="B328" s="45"/>
      <c r="C328" s="168"/>
      <c r="D328" s="56"/>
      <c r="E328" s="56"/>
      <c r="F328" s="100"/>
    </row>
    <row r="329" spans="1:6" s="60" customFormat="1" ht="39" customHeight="1">
      <c r="A329" s="234" t="s">
        <v>113</v>
      </c>
      <c r="B329" s="169" t="s">
        <v>334</v>
      </c>
      <c r="C329" s="226" t="s">
        <v>11</v>
      </c>
      <c r="D329" s="254">
        <v>26</v>
      </c>
      <c r="E329" s="502"/>
      <c r="F329" s="231">
        <f t="shared" si="2"/>
        <v>0</v>
      </c>
    </row>
    <row r="330" spans="1:6" s="60" customFormat="1">
      <c r="A330" s="47"/>
      <c r="B330" s="45"/>
      <c r="C330" s="168"/>
      <c r="D330" s="56"/>
      <c r="E330" s="56"/>
      <c r="F330" s="100"/>
    </row>
    <row r="331" spans="1:6" s="41" customFormat="1" ht="18.75" customHeight="1">
      <c r="A331" s="234" t="s">
        <v>114</v>
      </c>
      <c r="B331" s="173" t="s">
        <v>163</v>
      </c>
      <c r="C331" s="226" t="s">
        <v>134</v>
      </c>
      <c r="D331" s="254">
        <v>26</v>
      </c>
      <c r="E331" s="502"/>
      <c r="F331" s="231">
        <f t="shared" si="2"/>
        <v>0</v>
      </c>
    </row>
    <row r="332" spans="1:6" s="41" customFormat="1">
      <c r="A332" s="47"/>
      <c r="B332" s="46"/>
      <c r="C332" s="168"/>
      <c r="D332" s="56"/>
      <c r="E332" s="56"/>
      <c r="F332" s="100"/>
    </row>
    <row r="333" spans="1:6" s="60" customFormat="1" ht="28.5" customHeight="1">
      <c r="A333" s="629" t="s">
        <v>115</v>
      </c>
      <c r="B333" s="169" t="s">
        <v>164</v>
      </c>
      <c r="C333" s="630" t="s">
        <v>134</v>
      </c>
      <c r="D333" s="633">
        <v>4</v>
      </c>
      <c r="E333" s="664"/>
      <c r="F333" s="577">
        <f>D333*E333</f>
        <v>0</v>
      </c>
    </row>
    <row r="334" spans="1:6" s="60" customFormat="1" ht="25.5">
      <c r="A334" s="629"/>
      <c r="B334" s="197" t="s">
        <v>196</v>
      </c>
      <c r="C334" s="630"/>
      <c r="D334" s="633"/>
      <c r="E334" s="664"/>
      <c r="F334" s="577"/>
    </row>
    <row r="335" spans="1:6" s="60" customFormat="1">
      <c r="A335" s="47"/>
      <c r="B335" s="45"/>
      <c r="C335" s="168"/>
      <c r="D335" s="56"/>
      <c r="E335" s="56"/>
      <c r="F335" s="100"/>
    </row>
    <row r="336" spans="1:6" s="60" customFormat="1" ht="25.5">
      <c r="A336" s="274" t="s">
        <v>211</v>
      </c>
      <c r="B336" s="275"/>
      <c r="C336" s="276" t="s">
        <v>212</v>
      </c>
      <c r="D336" s="277" t="s">
        <v>96</v>
      </c>
      <c r="E336" s="278" t="s">
        <v>213</v>
      </c>
      <c r="F336" s="279" t="s">
        <v>214</v>
      </c>
    </row>
    <row r="337" spans="1:6" s="60" customFormat="1" ht="20.25" customHeight="1">
      <c r="A337" s="661" t="s">
        <v>311</v>
      </c>
      <c r="B337" s="661"/>
      <c r="C337" s="661"/>
      <c r="D337" s="661"/>
      <c r="E337" s="661"/>
      <c r="F337" s="661"/>
    </row>
    <row r="338" spans="1:6" s="60" customFormat="1" ht="53.25" customHeight="1">
      <c r="A338" s="234" t="s">
        <v>116</v>
      </c>
      <c r="B338" s="169" t="s">
        <v>229</v>
      </c>
      <c r="C338" s="226" t="s">
        <v>11</v>
      </c>
      <c r="D338" s="254">
        <v>30</v>
      </c>
      <c r="E338" s="502"/>
      <c r="F338" s="231">
        <f t="shared" ref="F338" si="3">D338*E338</f>
        <v>0</v>
      </c>
    </row>
    <row r="339" spans="1:6" s="60" customFormat="1">
      <c r="A339" s="47"/>
      <c r="B339" s="45"/>
      <c r="C339" s="51"/>
      <c r="D339" s="54"/>
      <c r="E339" s="54"/>
      <c r="F339" s="54"/>
    </row>
    <row r="340" spans="1:6" s="60" customFormat="1" ht="25.5">
      <c r="A340" s="274" t="s">
        <v>211</v>
      </c>
      <c r="B340" s="275"/>
      <c r="C340" s="276" t="s">
        <v>212</v>
      </c>
      <c r="D340" s="277" t="s">
        <v>96</v>
      </c>
      <c r="E340" s="278" t="s">
        <v>213</v>
      </c>
      <c r="F340" s="279" t="s">
        <v>214</v>
      </c>
    </row>
    <row r="341" spans="1:6" s="60" customFormat="1" ht="20.25" customHeight="1">
      <c r="A341" s="661" t="s">
        <v>312</v>
      </c>
      <c r="B341" s="661"/>
      <c r="C341" s="661"/>
      <c r="D341" s="661"/>
      <c r="E341" s="661"/>
      <c r="F341" s="661"/>
    </row>
    <row r="342" spans="1:6" s="60" customFormat="1" ht="79.5" customHeight="1">
      <c r="A342" s="260" t="s">
        <v>117</v>
      </c>
      <c r="B342" s="169" t="s">
        <v>166</v>
      </c>
      <c r="C342" s="199" t="s">
        <v>98</v>
      </c>
      <c r="D342" s="259">
        <v>2</v>
      </c>
      <c r="E342" s="502"/>
      <c r="F342" s="258">
        <f>D342*E342</f>
        <v>0</v>
      </c>
    </row>
    <row r="343" spans="1:6" s="60" customFormat="1">
      <c r="A343" s="405"/>
      <c r="B343" s="45"/>
      <c r="C343" s="168"/>
      <c r="D343" s="56"/>
      <c r="E343" s="252"/>
      <c r="F343" s="335"/>
    </row>
    <row r="344" spans="1:6" s="60" customFormat="1" ht="42.75" customHeight="1">
      <c r="A344" s="260" t="s">
        <v>118</v>
      </c>
      <c r="B344" s="169" t="s">
        <v>165</v>
      </c>
      <c r="C344" s="261" t="s">
        <v>98</v>
      </c>
      <c r="D344" s="259">
        <v>20</v>
      </c>
      <c r="E344" s="502"/>
      <c r="F344" s="258">
        <f>D344*E344</f>
        <v>0</v>
      </c>
    </row>
    <row r="345" spans="1:6" s="60" customFormat="1">
      <c r="A345" s="405"/>
      <c r="B345" s="45"/>
      <c r="C345" s="168"/>
      <c r="D345" s="56"/>
      <c r="E345" s="252"/>
      <c r="F345" s="335"/>
    </row>
    <row r="346" spans="1:6" s="60" customFormat="1">
      <c r="A346" s="260" t="s">
        <v>119</v>
      </c>
      <c r="B346" s="169" t="s">
        <v>120</v>
      </c>
      <c r="C346" s="261" t="s">
        <v>11</v>
      </c>
      <c r="D346" s="171">
        <v>10</v>
      </c>
      <c r="E346" s="502"/>
      <c r="F346" s="117">
        <f>D346*E346</f>
        <v>0</v>
      </c>
    </row>
    <row r="347" spans="1:6" s="60" customFormat="1">
      <c r="A347" s="405"/>
      <c r="B347" s="45"/>
      <c r="C347" s="168"/>
      <c r="D347" s="56"/>
      <c r="E347" s="252"/>
      <c r="F347" s="335"/>
    </row>
    <row r="348" spans="1:6" s="60" customFormat="1">
      <c r="A348" s="260" t="s">
        <v>121</v>
      </c>
      <c r="B348" s="169" t="s">
        <v>122</v>
      </c>
      <c r="C348" s="261" t="s">
        <v>11</v>
      </c>
      <c r="D348" s="171">
        <v>5</v>
      </c>
      <c r="E348" s="502"/>
      <c r="F348" s="117">
        <f>D348*E348</f>
        <v>0</v>
      </c>
    </row>
    <row r="349" spans="1:6" s="60" customFormat="1">
      <c r="A349" s="405"/>
      <c r="B349" s="45"/>
      <c r="C349" s="168"/>
      <c r="D349" s="56"/>
      <c r="E349" s="252"/>
      <c r="F349" s="335"/>
    </row>
    <row r="350" spans="1:6" s="60" customFormat="1">
      <c r="A350" s="260" t="s">
        <v>123</v>
      </c>
      <c r="B350" s="169" t="s">
        <v>124</v>
      </c>
      <c r="C350" s="261" t="s">
        <v>11</v>
      </c>
      <c r="D350" s="171">
        <v>2</v>
      </c>
      <c r="E350" s="502"/>
      <c r="F350" s="117">
        <f>D350*E350</f>
        <v>0</v>
      </c>
    </row>
    <row r="351" spans="1:6" s="60" customFormat="1">
      <c r="A351" s="47"/>
      <c r="B351" s="45"/>
      <c r="C351" s="168"/>
      <c r="D351" s="56"/>
      <c r="E351" s="56"/>
      <c r="F351" s="56"/>
    </row>
    <row r="352" spans="1:6" s="60" customFormat="1" ht="25.5">
      <c r="A352" s="274" t="s">
        <v>211</v>
      </c>
      <c r="B352" s="275"/>
      <c r="C352" s="276" t="s">
        <v>212</v>
      </c>
      <c r="D352" s="277" t="s">
        <v>96</v>
      </c>
      <c r="E352" s="278" t="s">
        <v>213</v>
      </c>
      <c r="F352" s="279" t="s">
        <v>214</v>
      </c>
    </row>
    <row r="353" spans="1:6" s="60" customFormat="1" ht="21" customHeight="1">
      <c r="A353" s="662" t="s">
        <v>313</v>
      </c>
      <c r="B353" s="661"/>
      <c r="C353" s="661"/>
      <c r="D353" s="661"/>
      <c r="E353" s="661"/>
      <c r="F353" s="663"/>
    </row>
    <row r="354" spans="1:6" s="60" customFormat="1" ht="57" customHeight="1">
      <c r="A354" s="260" t="s">
        <v>125</v>
      </c>
      <c r="B354" s="174" t="s">
        <v>126</v>
      </c>
      <c r="C354" s="261" t="s">
        <v>134</v>
      </c>
      <c r="D354" s="171">
        <v>1</v>
      </c>
      <c r="E354" s="503"/>
      <c r="F354" s="117">
        <f>D354*E354</f>
        <v>0</v>
      </c>
    </row>
    <row r="355" spans="1:6" s="60" customFormat="1">
      <c r="A355" s="405"/>
      <c r="B355" s="52"/>
      <c r="C355" s="168"/>
      <c r="D355" s="56"/>
      <c r="E355" s="56"/>
      <c r="F355" s="335"/>
    </row>
    <row r="356" spans="1:6" s="60" customFormat="1" ht="30" customHeight="1">
      <c r="A356" s="260" t="s">
        <v>127</v>
      </c>
      <c r="B356" s="174" t="s">
        <v>128</v>
      </c>
      <c r="C356" s="261" t="s">
        <v>134</v>
      </c>
      <c r="D356" s="171">
        <v>1</v>
      </c>
      <c r="E356" s="503"/>
      <c r="F356" s="117">
        <f>D356*E356</f>
        <v>0</v>
      </c>
    </row>
    <row r="357" spans="1:6" s="60" customFormat="1">
      <c r="A357" s="405"/>
      <c r="B357" s="52"/>
      <c r="C357" s="168"/>
      <c r="D357" s="56"/>
      <c r="E357" s="56"/>
      <c r="F357" s="335"/>
    </row>
    <row r="358" spans="1:6" s="60" customFormat="1" ht="19.5" customHeight="1">
      <c r="A358" s="260" t="s">
        <v>129</v>
      </c>
      <c r="B358" s="174" t="s">
        <v>130</v>
      </c>
      <c r="C358" s="261" t="s">
        <v>134</v>
      </c>
      <c r="D358" s="171">
        <v>1</v>
      </c>
      <c r="E358" s="503"/>
      <c r="F358" s="117">
        <f>D358*E358</f>
        <v>0</v>
      </c>
    </row>
    <row r="359" spans="1:6" s="60" customFormat="1">
      <c r="A359" s="47"/>
      <c r="B359" s="52"/>
      <c r="C359" s="168"/>
      <c r="D359" s="56"/>
      <c r="E359" s="56"/>
      <c r="F359" s="56"/>
    </row>
    <row r="360" spans="1:6" s="34" customFormat="1" ht="25.5">
      <c r="A360" s="274" t="s">
        <v>211</v>
      </c>
      <c r="B360" s="275"/>
      <c r="C360" s="276" t="s">
        <v>212</v>
      </c>
      <c r="D360" s="277" t="s">
        <v>96</v>
      </c>
      <c r="E360" s="278" t="s">
        <v>213</v>
      </c>
      <c r="F360" s="279" t="s">
        <v>214</v>
      </c>
    </row>
    <row r="361" spans="1:6" s="60" customFormat="1" ht="16.5" customHeight="1">
      <c r="A361" s="658" t="s">
        <v>314</v>
      </c>
      <c r="B361" s="659"/>
      <c r="C361" s="659"/>
      <c r="D361" s="659"/>
      <c r="E361" s="659"/>
      <c r="F361" s="660"/>
    </row>
    <row r="362" spans="1:6" s="60" customFormat="1" ht="25.5">
      <c r="A362" s="260" t="s">
        <v>131</v>
      </c>
      <c r="B362" s="174" t="s">
        <v>343</v>
      </c>
      <c r="C362" s="261" t="s">
        <v>134</v>
      </c>
      <c r="D362" s="171">
        <v>1</v>
      </c>
      <c r="E362" s="503"/>
      <c r="F362" s="117">
        <f>D362*E362</f>
        <v>0</v>
      </c>
    </row>
    <row r="363" spans="1:6" s="60" customFormat="1" ht="13.5" thickBot="1">
      <c r="A363" s="407"/>
      <c r="B363" s="408"/>
      <c r="C363" s="409"/>
      <c r="D363" s="410"/>
      <c r="E363" s="410"/>
      <c r="F363" s="411"/>
    </row>
    <row r="364" spans="1:6" s="60" customFormat="1" ht="18" customHeight="1" thickTop="1" thickBot="1">
      <c r="A364" s="546" t="s">
        <v>315</v>
      </c>
      <c r="B364" s="547"/>
      <c r="C364" s="547"/>
      <c r="D364" s="406"/>
      <c r="E364" s="548">
        <f>SUM(F284:F362)</f>
        <v>0</v>
      </c>
      <c r="F364" s="549"/>
    </row>
    <row r="365" spans="1:6" s="60" customFormat="1">
      <c r="A365" s="47"/>
      <c r="B365" s="52"/>
      <c r="C365" s="51"/>
      <c r="D365" s="54"/>
      <c r="E365" s="54"/>
      <c r="F365" s="54"/>
    </row>
    <row r="366" spans="1:6" s="60" customFormat="1" ht="13.5" thickBot="1">
      <c r="A366" s="168"/>
      <c r="B366" s="175"/>
      <c r="C366" s="168"/>
      <c r="D366" s="56"/>
      <c r="E366" s="56"/>
      <c r="F366" s="56"/>
    </row>
    <row r="367" spans="1:6" s="96" customFormat="1" ht="19.5" customHeight="1">
      <c r="A367" s="417" t="s">
        <v>84</v>
      </c>
      <c r="B367" s="418" t="s">
        <v>151</v>
      </c>
      <c r="C367" s="419"/>
      <c r="D367" s="420"/>
      <c r="E367" s="420"/>
      <c r="F367" s="421"/>
    </row>
    <row r="368" spans="1:6" s="60" customFormat="1" ht="41.25" customHeight="1">
      <c r="A368" s="550" t="s">
        <v>344</v>
      </c>
      <c r="B368" s="551"/>
      <c r="C368" s="551"/>
      <c r="D368" s="551"/>
      <c r="E368" s="551"/>
      <c r="F368" s="552"/>
    </row>
    <row r="369" spans="1:6" s="60" customFormat="1" ht="25.5">
      <c r="A369" s="274" t="s">
        <v>211</v>
      </c>
      <c r="B369" s="275"/>
      <c r="C369" s="276" t="s">
        <v>212</v>
      </c>
      <c r="D369" s="277" t="s">
        <v>96</v>
      </c>
      <c r="E369" s="278" t="s">
        <v>213</v>
      </c>
      <c r="F369" s="279" t="s">
        <v>214</v>
      </c>
    </row>
    <row r="370" spans="1:6" s="60" customFormat="1" ht="177.75" customHeight="1">
      <c r="A370" s="553">
        <v>1</v>
      </c>
      <c r="B370" s="179" t="s">
        <v>230</v>
      </c>
      <c r="C370" s="184"/>
      <c r="D370" s="184"/>
      <c r="E370" s="184"/>
      <c r="F370" s="184"/>
    </row>
    <row r="371" spans="1:6" s="60" customFormat="1" ht="238.5" customHeight="1">
      <c r="A371" s="554"/>
      <c r="B371" s="180" t="s">
        <v>316</v>
      </c>
      <c r="C371" s="186"/>
      <c r="D371" s="186"/>
      <c r="E371" s="186"/>
      <c r="F371" s="186"/>
    </row>
    <row r="372" spans="1:6" s="60" customFormat="1" ht="25.5">
      <c r="A372" s="555"/>
      <c r="B372" s="496" t="s">
        <v>196</v>
      </c>
      <c r="C372" s="170" t="s">
        <v>11</v>
      </c>
      <c r="D372" s="447">
        <v>161</v>
      </c>
      <c r="E372" s="503"/>
      <c r="F372" s="117">
        <f>D372*E372</f>
        <v>0</v>
      </c>
    </row>
    <row r="373" spans="1:6" s="60" customFormat="1">
      <c r="A373" s="47"/>
      <c r="B373" s="53"/>
      <c r="C373" s="51"/>
      <c r="D373" s="54"/>
      <c r="E373" s="54"/>
      <c r="F373" s="54"/>
    </row>
    <row r="374" spans="1:6" s="60" customFormat="1" ht="163.5" customHeight="1">
      <c r="A374" s="553">
        <v>2</v>
      </c>
      <c r="B374" s="179" t="s">
        <v>231</v>
      </c>
      <c r="C374" s="184"/>
      <c r="D374" s="184"/>
      <c r="E374" s="184"/>
      <c r="F374" s="184"/>
    </row>
    <row r="375" spans="1:6" s="60" customFormat="1" ht="261" customHeight="1">
      <c r="A375" s="554"/>
      <c r="B375" s="188" t="s">
        <v>232</v>
      </c>
      <c r="C375" s="185"/>
      <c r="D375" s="185"/>
      <c r="E375" s="185"/>
      <c r="F375" s="185"/>
    </row>
    <row r="376" spans="1:6" s="60" customFormat="1" ht="26.25" customHeight="1">
      <c r="A376" s="555"/>
      <c r="B376" s="498" t="s">
        <v>196</v>
      </c>
      <c r="C376" s="170" t="s">
        <v>11</v>
      </c>
      <c r="D376" s="447">
        <v>98</v>
      </c>
      <c r="E376" s="503"/>
      <c r="F376" s="117">
        <f>D376*E376</f>
        <v>0</v>
      </c>
    </row>
    <row r="377" spans="1:6" s="60" customFormat="1">
      <c r="A377" s="47"/>
      <c r="B377" s="52"/>
      <c r="C377" s="51"/>
      <c r="D377" s="54"/>
      <c r="E377" s="54"/>
      <c r="F377" s="54"/>
    </row>
    <row r="378" spans="1:6" s="60" customFormat="1" ht="190.5" customHeight="1">
      <c r="A378" s="181">
        <v>3</v>
      </c>
      <c r="B378" s="179" t="s">
        <v>233</v>
      </c>
      <c r="C378" s="184"/>
      <c r="D378" s="184"/>
      <c r="E378" s="184"/>
      <c r="F378" s="184"/>
    </row>
    <row r="379" spans="1:6" s="60" customFormat="1" ht="249.75" customHeight="1">
      <c r="A379" s="182"/>
      <c r="B379" s="188" t="s">
        <v>234</v>
      </c>
      <c r="C379" s="185"/>
      <c r="D379" s="185"/>
      <c r="E379" s="185"/>
      <c r="F379" s="185"/>
    </row>
    <row r="380" spans="1:6" s="60" customFormat="1" ht="29.25" customHeight="1">
      <c r="A380" s="183"/>
      <c r="B380" s="498" t="s">
        <v>196</v>
      </c>
      <c r="C380" s="170" t="s">
        <v>11</v>
      </c>
      <c r="D380" s="447">
        <v>94</v>
      </c>
      <c r="E380" s="503"/>
      <c r="F380" s="117">
        <f>D380*E380</f>
        <v>0</v>
      </c>
    </row>
    <row r="381" spans="1:6" s="60" customFormat="1">
      <c r="A381" s="47"/>
      <c r="B381" s="52"/>
      <c r="C381" s="51"/>
      <c r="D381" s="54"/>
      <c r="E381" s="54"/>
      <c r="F381" s="54"/>
    </row>
    <row r="382" spans="1:6" s="60" customFormat="1" ht="147" customHeight="1">
      <c r="A382" s="181">
        <v>4</v>
      </c>
      <c r="B382" s="179" t="s">
        <v>235</v>
      </c>
      <c r="C382" s="184"/>
      <c r="D382" s="184"/>
      <c r="E382" s="184"/>
      <c r="F382" s="184"/>
    </row>
    <row r="383" spans="1:6" s="60" customFormat="1" ht="258" customHeight="1">
      <c r="A383" s="182"/>
      <c r="B383" s="190" t="s">
        <v>236</v>
      </c>
      <c r="C383" s="185"/>
      <c r="D383" s="185"/>
      <c r="E383" s="185"/>
      <c r="F383" s="185"/>
    </row>
    <row r="384" spans="1:6" s="60" customFormat="1" ht="25.5">
      <c r="A384" s="183"/>
      <c r="B384" s="498" t="s">
        <v>196</v>
      </c>
      <c r="C384" s="170" t="s">
        <v>132</v>
      </c>
      <c r="D384" s="444">
        <v>9</v>
      </c>
      <c r="E384" s="504"/>
      <c r="F384" s="192">
        <f>D384*E384</f>
        <v>0</v>
      </c>
    </row>
    <row r="385" spans="1:6" s="60" customFormat="1">
      <c r="A385" s="166"/>
      <c r="B385" s="422"/>
      <c r="C385" s="176"/>
      <c r="D385" s="177"/>
      <c r="E385" s="177"/>
      <c r="F385" s="178"/>
    </row>
    <row r="386" spans="1:6" s="60" customFormat="1" ht="137.25" customHeight="1">
      <c r="A386" s="553">
        <v>5</v>
      </c>
      <c r="B386" s="179" t="s">
        <v>237</v>
      </c>
      <c r="C386" s="184"/>
      <c r="D386" s="184"/>
      <c r="E386" s="184"/>
      <c r="F386" s="184"/>
    </row>
    <row r="387" spans="1:6" s="60" customFormat="1" ht="147" customHeight="1">
      <c r="A387" s="554"/>
      <c r="B387" s="423" t="s">
        <v>238</v>
      </c>
      <c r="C387" s="186"/>
      <c r="D387" s="186"/>
      <c r="E387" s="186"/>
      <c r="F387" s="186"/>
    </row>
    <row r="388" spans="1:6" s="60" customFormat="1" ht="25.5">
      <c r="A388" s="555"/>
      <c r="B388" s="496" t="s">
        <v>196</v>
      </c>
      <c r="C388" s="261" t="s">
        <v>132</v>
      </c>
      <c r="D388" s="444">
        <v>13</v>
      </c>
      <c r="E388" s="503"/>
      <c r="F388" s="117">
        <f>D388*E388</f>
        <v>0</v>
      </c>
    </row>
    <row r="389" spans="1:6" s="60" customFormat="1">
      <c r="A389" s="166"/>
      <c r="B389" s="422"/>
      <c r="C389" s="176"/>
      <c r="D389" s="177"/>
      <c r="E389" s="177"/>
      <c r="F389" s="178"/>
    </row>
    <row r="390" spans="1:6" s="60" customFormat="1" ht="127.5" customHeight="1">
      <c r="A390" s="553">
        <v>6</v>
      </c>
      <c r="B390" s="179" t="s">
        <v>239</v>
      </c>
      <c r="C390" s="184"/>
      <c r="D390" s="184"/>
      <c r="E390" s="184"/>
      <c r="F390" s="184"/>
    </row>
    <row r="391" spans="1:6" s="60" customFormat="1" ht="109.5" customHeight="1">
      <c r="A391" s="554"/>
      <c r="B391" s="188" t="s">
        <v>346</v>
      </c>
      <c r="C391" s="185"/>
      <c r="D391" s="185"/>
      <c r="E391" s="185"/>
      <c r="F391" s="185"/>
    </row>
    <row r="392" spans="1:6" s="60" customFormat="1" ht="27.75" customHeight="1">
      <c r="A392" s="555"/>
      <c r="B392" s="498" t="s">
        <v>196</v>
      </c>
      <c r="C392" s="170" t="s">
        <v>11</v>
      </c>
      <c r="D392" s="444">
        <v>63</v>
      </c>
      <c r="E392" s="503"/>
      <c r="F392" s="117">
        <f>D392*E392</f>
        <v>0</v>
      </c>
    </row>
    <row r="393" spans="1:6" s="60" customFormat="1">
      <c r="A393" s="47"/>
      <c r="B393" s="52"/>
      <c r="C393" s="51"/>
      <c r="D393" s="445"/>
      <c r="E393" s="54"/>
      <c r="F393" s="54"/>
    </row>
    <row r="394" spans="1:6" s="60" customFormat="1" ht="190.5" customHeight="1">
      <c r="A394" s="553">
        <v>7</v>
      </c>
      <c r="B394" s="179" t="s">
        <v>240</v>
      </c>
      <c r="C394" s="184"/>
      <c r="D394" s="449"/>
      <c r="E394" s="184"/>
      <c r="F394" s="184"/>
    </row>
    <row r="395" spans="1:6" s="60" customFormat="1" ht="51" customHeight="1">
      <c r="A395" s="554"/>
      <c r="B395" s="188" t="s">
        <v>345</v>
      </c>
      <c r="C395" s="185"/>
      <c r="D395" s="450"/>
      <c r="E395" s="185"/>
      <c r="F395" s="185"/>
    </row>
    <row r="396" spans="1:6" s="60" customFormat="1" ht="25.5">
      <c r="A396" s="555"/>
      <c r="B396" s="498" t="s">
        <v>196</v>
      </c>
      <c r="C396" s="170" t="s">
        <v>132</v>
      </c>
      <c r="D396" s="444">
        <v>71</v>
      </c>
      <c r="E396" s="503"/>
      <c r="F396" s="117">
        <f>D396*E396</f>
        <v>0</v>
      </c>
    </row>
    <row r="397" spans="1:6" s="60" customFormat="1">
      <c r="A397" s="47"/>
      <c r="B397" s="53"/>
      <c r="C397" s="51"/>
      <c r="D397" s="54"/>
      <c r="E397" s="54"/>
      <c r="F397" s="54"/>
    </row>
    <row r="398" spans="1:6" s="60" customFormat="1" ht="149.25" customHeight="1">
      <c r="A398" s="553">
        <v>8</v>
      </c>
      <c r="B398" s="193" t="s">
        <v>241</v>
      </c>
      <c r="C398" s="184"/>
      <c r="D398" s="195"/>
      <c r="E398" s="195"/>
      <c r="F398" s="195"/>
    </row>
    <row r="399" spans="1:6" s="60" customFormat="1" ht="256.5" customHeight="1">
      <c r="A399" s="554"/>
      <c r="B399" s="194" t="s">
        <v>242</v>
      </c>
      <c r="C399" s="185"/>
      <c r="D399" s="196"/>
      <c r="E399" s="196"/>
      <c r="F399" s="196"/>
    </row>
    <row r="400" spans="1:6" s="60" customFormat="1" ht="25.5">
      <c r="A400" s="555"/>
      <c r="B400" s="496" t="s">
        <v>196</v>
      </c>
      <c r="C400" s="261" t="s">
        <v>132</v>
      </c>
      <c r="D400" s="171">
        <v>35</v>
      </c>
      <c r="E400" s="503"/>
      <c r="F400" s="171">
        <f>D400*E400</f>
        <v>0</v>
      </c>
    </row>
    <row r="401" spans="1:6" s="60" customFormat="1">
      <c r="A401" s="47"/>
      <c r="B401" s="52"/>
      <c r="C401" s="51"/>
      <c r="D401" s="54"/>
      <c r="E401" s="54"/>
      <c r="F401" s="54"/>
    </row>
    <row r="402" spans="1:6" s="60" customFormat="1" ht="138.75" customHeight="1">
      <c r="A402" s="181">
        <v>9</v>
      </c>
      <c r="B402" s="179" t="s">
        <v>244</v>
      </c>
      <c r="C402" s="184"/>
      <c r="D402" s="184"/>
      <c r="E402" s="184"/>
      <c r="F402" s="184"/>
    </row>
    <row r="403" spans="1:6" s="60" customFormat="1" ht="126" customHeight="1">
      <c r="A403" s="182"/>
      <c r="B403" s="188" t="s">
        <v>243</v>
      </c>
      <c r="C403" s="185"/>
      <c r="D403" s="185"/>
      <c r="E403" s="185"/>
      <c r="F403" s="185"/>
    </row>
    <row r="404" spans="1:6" s="60" customFormat="1" ht="25.5">
      <c r="A404" s="183"/>
      <c r="B404" s="496" t="s">
        <v>196</v>
      </c>
      <c r="C404" s="170" t="s">
        <v>11</v>
      </c>
      <c r="D404" s="444">
        <v>36</v>
      </c>
      <c r="E404" s="503"/>
      <c r="F404" s="117">
        <f>D404*E404</f>
        <v>0</v>
      </c>
    </row>
    <row r="405" spans="1:6" s="60" customFormat="1">
      <c r="A405" s="47"/>
      <c r="B405" s="53"/>
      <c r="C405" s="51"/>
      <c r="D405" s="445"/>
      <c r="E405" s="54"/>
      <c r="F405" s="54"/>
    </row>
    <row r="406" spans="1:6" s="60" customFormat="1" ht="38.25">
      <c r="A406" s="172">
        <v>10</v>
      </c>
      <c r="B406" s="187" t="s">
        <v>133</v>
      </c>
      <c r="C406" s="170" t="s">
        <v>134</v>
      </c>
      <c r="D406" s="444">
        <v>1</v>
      </c>
      <c r="E406" s="503"/>
      <c r="F406" s="117">
        <f>D406*E406</f>
        <v>0</v>
      </c>
    </row>
    <row r="407" spans="1:6" s="60" customFormat="1">
      <c r="A407" s="424"/>
      <c r="B407" s="425"/>
      <c r="C407" s="426"/>
      <c r="D407" s="448"/>
      <c r="E407" s="427"/>
      <c r="F407" s="428"/>
    </row>
    <row r="408" spans="1:6" s="60" customFormat="1" ht="102">
      <c r="A408" s="260">
        <v>11</v>
      </c>
      <c r="B408" s="198" t="s">
        <v>245</v>
      </c>
      <c r="C408" s="261" t="s">
        <v>11</v>
      </c>
      <c r="D408" s="444">
        <v>157</v>
      </c>
      <c r="E408" s="503"/>
      <c r="F408" s="117">
        <f>D408*E408</f>
        <v>0</v>
      </c>
    </row>
    <row r="409" spans="1:6" s="60" customFormat="1">
      <c r="A409" s="405"/>
      <c r="B409" s="53"/>
      <c r="C409" s="51"/>
      <c r="D409" s="445"/>
      <c r="E409" s="54"/>
      <c r="F409" s="429"/>
    </row>
    <row r="410" spans="1:6" s="60" customFormat="1" ht="25.5">
      <c r="A410" s="260">
        <v>12</v>
      </c>
      <c r="B410" s="187" t="s">
        <v>135</v>
      </c>
      <c r="C410" s="261" t="s">
        <v>134</v>
      </c>
      <c r="D410" s="444">
        <v>1</v>
      </c>
      <c r="E410" s="503"/>
      <c r="F410" s="117">
        <f>D410*E410</f>
        <v>0</v>
      </c>
    </row>
    <row r="411" spans="1:6" s="60" customFormat="1" ht="13.5" thickBot="1">
      <c r="A411" s="434"/>
      <c r="B411" s="435"/>
      <c r="C411" s="409"/>
      <c r="D411" s="410"/>
      <c r="E411" s="410"/>
      <c r="F411" s="318"/>
    </row>
    <row r="412" spans="1:6" s="60" customFormat="1" ht="17.25" customHeight="1" thickTop="1" thickBot="1">
      <c r="A412" s="430"/>
      <c r="B412" s="431" t="s">
        <v>317</v>
      </c>
      <c r="C412" s="432"/>
      <c r="D412" s="433"/>
      <c r="E412" s="556">
        <f>SUM(F370:F410)</f>
        <v>0</v>
      </c>
      <c r="F412" s="557"/>
    </row>
    <row r="413" spans="1:6" s="60" customFormat="1">
      <c r="A413" s="47"/>
      <c r="B413" s="52"/>
      <c r="C413" s="51"/>
      <c r="D413" s="54"/>
      <c r="E413" s="54"/>
      <c r="F413" s="54"/>
    </row>
    <row r="414" spans="1:6" s="60" customFormat="1" ht="13.5" thickBot="1">
      <c r="A414" s="47"/>
      <c r="B414" s="52"/>
      <c r="C414" s="51"/>
      <c r="D414" s="54"/>
      <c r="E414" s="54"/>
      <c r="F414" s="54"/>
    </row>
    <row r="415" spans="1:6" s="60" customFormat="1" ht="15.75" customHeight="1" thickBot="1">
      <c r="A415" s="412" t="s">
        <v>318</v>
      </c>
      <c r="B415" s="413" t="s">
        <v>136</v>
      </c>
      <c r="C415" s="414"/>
      <c r="D415" s="415"/>
      <c r="E415" s="415"/>
      <c r="F415" s="416"/>
    </row>
    <row r="416" spans="1:6" s="60" customFormat="1">
      <c r="A416" s="405"/>
      <c r="B416" s="678"/>
      <c r="C416" s="678"/>
      <c r="D416" s="678"/>
      <c r="E416" s="678"/>
      <c r="F416" s="429"/>
    </row>
    <row r="417" spans="1:6" s="60" customFormat="1" ht="25.5">
      <c r="A417" s="274" t="s">
        <v>211</v>
      </c>
      <c r="B417" s="275"/>
      <c r="C417" s="276" t="s">
        <v>212</v>
      </c>
      <c r="D417" s="277" t="s">
        <v>96</v>
      </c>
      <c r="E417" s="278" t="s">
        <v>213</v>
      </c>
      <c r="F417" s="279" t="s">
        <v>214</v>
      </c>
    </row>
    <row r="418" spans="1:6" s="60" customFormat="1">
      <c r="A418" s="558" t="s">
        <v>199</v>
      </c>
      <c r="B418" s="559"/>
      <c r="C418" s="559"/>
      <c r="D418" s="559"/>
      <c r="E418" s="559"/>
      <c r="F418" s="560"/>
    </row>
    <row r="419" spans="1:6" s="60" customFormat="1" ht="99" customHeight="1">
      <c r="A419" s="629">
        <v>1</v>
      </c>
      <c r="B419" s="173" t="s">
        <v>246</v>
      </c>
      <c r="C419" s="630" t="s">
        <v>11</v>
      </c>
      <c r="D419" s="631">
        <v>1</v>
      </c>
      <c r="E419" s="632"/>
      <c r="F419" s="633">
        <f>D419*E419</f>
        <v>0</v>
      </c>
    </row>
    <row r="420" spans="1:6" s="60" customFormat="1" ht="25.5">
      <c r="A420" s="629"/>
      <c r="B420" s="496" t="s">
        <v>196</v>
      </c>
      <c r="C420" s="630"/>
      <c r="D420" s="631"/>
      <c r="E420" s="632"/>
      <c r="F420" s="633"/>
    </row>
    <row r="421" spans="1:6" s="60" customFormat="1">
      <c r="A421" s="166"/>
      <c r="B421" s="422"/>
      <c r="C421" s="176"/>
      <c r="D421" s="443"/>
      <c r="E421" s="177"/>
      <c r="F421" s="178"/>
    </row>
    <row r="422" spans="1:6" s="60" customFormat="1" ht="128.25" customHeight="1">
      <c r="A422" s="233" t="s">
        <v>97</v>
      </c>
      <c r="B422" s="173" t="s">
        <v>247</v>
      </c>
      <c r="C422" s="226" t="s">
        <v>11</v>
      </c>
      <c r="D422" s="444">
        <v>1</v>
      </c>
      <c r="E422" s="504"/>
      <c r="F422" s="254">
        <f>D422*E422</f>
        <v>0</v>
      </c>
    </row>
    <row r="423" spans="1:6" s="60" customFormat="1">
      <c r="A423" s="47"/>
      <c r="B423" s="52"/>
      <c r="C423" s="51"/>
      <c r="D423" s="445"/>
      <c r="E423" s="54"/>
      <c r="F423" s="54"/>
    </row>
    <row r="424" spans="1:6" s="60" customFormat="1" ht="78.75" customHeight="1">
      <c r="A424" s="629">
        <v>2</v>
      </c>
      <c r="B424" s="173" t="s">
        <v>170</v>
      </c>
      <c r="C424" s="630" t="s">
        <v>11</v>
      </c>
      <c r="D424" s="631">
        <v>1</v>
      </c>
      <c r="E424" s="632"/>
      <c r="F424" s="633">
        <f>D424*E424</f>
        <v>0</v>
      </c>
    </row>
    <row r="425" spans="1:6" s="60" customFormat="1" ht="25.5">
      <c r="A425" s="629"/>
      <c r="B425" s="496" t="s">
        <v>196</v>
      </c>
      <c r="C425" s="630"/>
      <c r="D425" s="631"/>
      <c r="E425" s="632"/>
      <c r="F425" s="633"/>
    </row>
    <row r="426" spans="1:6" s="60" customFormat="1">
      <c r="A426" s="47"/>
      <c r="B426" s="52"/>
      <c r="C426" s="51"/>
      <c r="D426" s="445"/>
      <c r="E426" s="54"/>
      <c r="F426" s="54"/>
    </row>
    <row r="427" spans="1:6" s="60" customFormat="1" ht="64.5" customHeight="1">
      <c r="A427" s="629">
        <v>3</v>
      </c>
      <c r="B427" s="173" t="s">
        <v>171</v>
      </c>
      <c r="C427" s="630" t="s">
        <v>11</v>
      </c>
      <c r="D427" s="631">
        <v>107</v>
      </c>
      <c r="E427" s="632"/>
      <c r="F427" s="633">
        <f>D427*E427</f>
        <v>0</v>
      </c>
    </row>
    <row r="428" spans="1:6" s="60" customFormat="1" ht="25.5">
      <c r="A428" s="629"/>
      <c r="B428" s="496" t="s">
        <v>196</v>
      </c>
      <c r="C428" s="630"/>
      <c r="D428" s="631"/>
      <c r="E428" s="632"/>
      <c r="F428" s="633"/>
    </row>
    <row r="429" spans="1:6" s="60" customFormat="1">
      <c r="A429" s="47"/>
      <c r="B429" s="52"/>
      <c r="C429" s="51"/>
      <c r="D429" s="445"/>
      <c r="E429" s="54"/>
      <c r="F429" s="54"/>
    </row>
    <row r="430" spans="1:6" s="60" customFormat="1" ht="79.5" customHeight="1">
      <c r="A430" s="629">
        <v>4</v>
      </c>
      <c r="B430" s="173" t="s">
        <v>172</v>
      </c>
      <c r="C430" s="630" t="s">
        <v>11</v>
      </c>
      <c r="D430" s="631">
        <v>2</v>
      </c>
      <c r="E430" s="632"/>
      <c r="F430" s="633">
        <f>D430*E430</f>
        <v>0</v>
      </c>
    </row>
    <row r="431" spans="1:6" s="60" customFormat="1" ht="25.5">
      <c r="A431" s="629"/>
      <c r="B431" s="496" t="s">
        <v>196</v>
      </c>
      <c r="C431" s="630"/>
      <c r="D431" s="631"/>
      <c r="E431" s="632"/>
      <c r="F431" s="633"/>
    </row>
    <row r="432" spans="1:6" s="60" customFormat="1">
      <c r="A432" s="47"/>
      <c r="B432" s="50"/>
      <c r="C432" s="51"/>
      <c r="D432" s="445"/>
      <c r="E432" s="54"/>
      <c r="F432" s="54"/>
    </row>
    <row r="433" spans="1:6" s="60" customFormat="1" ht="51.75" customHeight="1">
      <c r="A433" s="629">
        <v>5</v>
      </c>
      <c r="B433" s="173" t="s">
        <v>173</v>
      </c>
      <c r="C433" s="630" t="s">
        <v>11</v>
      </c>
      <c r="D433" s="631">
        <v>109</v>
      </c>
      <c r="E433" s="632"/>
      <c r="F433" s="633">
        <f>D433*E433</f>
        <v>0</v>
      </c>
    </row>
    <row r="434" spans="1:6" s="60" customFormat="1" ht="25.5">
      <c r="A434" s="629"/>
      <c r="B434" s="496" t="s">
        <v>196</v>
      </c>
      <c r="C434" s="630"/>
      <c r="D434" s="631"/>
      <c r="E434" s="632"/>
      <c r="F434" s="633"/>
    </row>
    <row r="435" spans="1:6" s="60" customFormat="1">
      <c r="A435" s="47"/>
      <c r="B435" s="52"/>
      <c r="C435" s="168"/>
      <c r="D435" s="446"/>
      <c r="E435" s="56"/>
      <c r="F435" s="56"/>
    </row>
    <row r="436" spans="1:6" s="60" customFormat="1" ht="63.75" customHeight="1">
      <c r="A436" s="629">
        <v>6</v>
      </c>
      <c r="B436" s="173" t="s">
        <v>174</v>
      </c>
      <c r="C436" s="630" t="s">
        <v>11</v>
      </c>
      <c r="D436" s="631">
        <v>18</v>
      </c>
      <c r="E436" s="632"/>
      <c r="F436" s="640">
        <f>D436*E436</f>
        <v>0</v>
      </c>
    </row>
    <row r="437" spans="1:6" s="60" customFormat="1" ht="25.5">
      <c r="A437" s="629"/>
      <c r="B437" s="496" t="s">
        <v>196</v>
      </c>
      <c r="C437" s="630"/>
      <c r="D437" s="631"/>
      <c r="E437" s="632"/>
      <c r="F437" s="641"/>
    </row>
    <row r="438" spans="1:6" s="60" customFormat="1">
      <c r="A438" s="47"/>
      <c r="B438" s="52"/>
      <c r="C438" s="168"/>
      <c r="D438" s="446"/>
      <c r="E438" s="56"/>
      <c r="F438" s="56"/>
    </row>
    <row r="439" spans="1:6" s="60" customFormat="1" ht="46.5" customHeight="1">
      <c r="A439" s="649">
        <v>7</v>
      </c>
      <c r="B439" s="173" t="s">
        <v>248</v>
      </c>
      <c r="C439" s="630" t="s">
        <v>11</v>
      </c>
      <c r="D439" s="631">
        <v>13</v>
      </c>
      <c r="E439" s="632"/>
      <c r="F439" s="633">
        <f>D439*E439</f>
        <v>0</v>
      </c>
    </row>
    <row r="440" spans="1:6" s="60" customFormat="1" ht="25.5">
      <c r="A440" s="650"/>
      <c r="B440" s="496" t="s">
        <v>196</v>
      </c>
      <c r="C440" s="630"/>
      <c r="D440" s="631"/>
      <c r="E440" s="632"/>
      <c r="F440" s="633"/>
    </row>
    <row r="441" spans="1:6" s="60" customFormat="1">
      <c r="A441" s="47"/>
      <c r="B441" s="52"/>
      <c r="C441" s="168"/>
      <c r="D441" s="446"/>
      <c r="E441" s="56"/>
      <c r="F441" s="56"/>
    </row>
    <row r="442" spans="1:6" s="60" customFormat="1" ht="81" customHeight="1">
      <c r="A442" s="629">
        <v>8</v>
      </c>
      <c r="B442" s="173" t="s">
        <v>249</v>
      </c>
      <c r="C442" s="630" t="s">
        <v>11</v>
      </c>
      <c r="D442" s="631">
        <v>1</v>
      </c>
      <c r="E442" s="632"/>
      <c r="F442" s="640">
        <f>D442*E442</f>
        <v>0</v>
      </c>
    </row>
    <row r="443" spans="1:6" s="60" customFormat="1" ht="25.5">
      <c r="A443" s="629"/>
      <c r="B443" s="496" t="s">
        <v>196</v>
      </c>
      <c r="C443" s="630"/>
      <c r="D443" s="631"/>
      <c r="E443" s="632"/>
      <c r="F443" s="641"/>
    </row>
    <row r="444" spans="1:6" s="60" customFormat="1">
      <c r="A444" s="47"/>
      <c r="B444" s="50"/>
      <c r="C444" s="168"/>
      <c r="D444" s="446"/>
      <c r="E444" s="56"/>
      <c r="F444" s="56"/>
    </row>
    <row r="445" spans="1:6" s="60" customFormat="1" ht="38.25" customHeight="1">
      <c r="A445" s="234">
        <v>9</v>
      </c>
      <c r="B445" s="173" t="s">
        <v>250</v>
      </c>
      <c r="C445" s="226" t="s">
        <v>11</v>
      </c>
      <c r="D445" s="444">
        <v>109</v>
      </c>
      <c r="E445" s="504"/>
      <c r="F445" s="254">
        <f>D445*E445</f>
        <v>0</v>
      </c>
    </row>
    <row r="446" spans="1:6" s="60" customFormat="1">
      <c r="A446" s="47"/>
      <c r="B446" s="50"/>
      <c r="C446" s="168"/>
      <c r="D446" s="446"/>
      <c r="E446" s="56"/>
      <c r="F446" s="252"/>
    </row>
    <row r="447" spans="1:6" s="60" customFormat="1" ht="42.75" customHeight="1">
      <c r="A447" s="234">
        <v>10</v>
      </c>
      <c r="B447" s="173" t="s">
        <v>175</v>
      </c>
      <c r="C447" s="226" t="s">
        <v>137</v>
      </c>
      <c r="D447" s="444">
        <v>1</v>
      </c>
      <c r="E447" s="504"/>
      <c r="F447" s="254">
        <f>D447*E447</f>
        <v>0</v>
      </c>
    </row>
    <row r="448" spans="1:6" s="60" customFormat="1">
      <c r="A448" s="47"/>
      <c r="B448" s="50"/>
      <c r="C448" s="168"/>
      <c r="D448" s="446"/>
      <c r="E448" s="56"/>
      <c r="F448" s="56"/>
    </row>
    <row r="449" spans="1:6" s="60" customFormat="1" ht="30.75" customHeight="1">
      <c r="A449" s="234">
        <v>11</v>
      </c>
      <c r="B449" s="173" t="s">
        <v>176</v>
      </c>
      <c r="C449" s="226" t="s">
        <v>11</v>
      </c>
      <c r="D449" s="444">
        <v>1</v>
      </c>
      <c r="E449" s="504"/>
      <c r="F449" s="254">
        <f>D449*E449</f>
        <v>0</v>
      </c>
    </row>
    <row r="450" spans="1:6" s="60" customFormat="1">
      <c r="A450" s="47"/>
      <c r="B450" s="50"/>
      <c r="C450" s="168"/>
      <c r="D450" s="446"/>
      <c r="E450" s="56"/>
      <c r="F450" s="56"/>
    </row>
    <row r="451" spans="1:6" s="60" customFormat="1" ht="55.5" customHeight="1">
      <c r="A451" s="629">
        <v>12</v>
      </c>
      <c r="B451" s="173" t="s">
        <v>177</v>
      </c>
      <c r="C451" s="630" t="s">
        <v>11</v>
      </c>
      <c r="D451" s="631">
        <v>2</v>
      </c>
      <c r="E451" s="632"/>
      <c r="F451" s="640">
        <f>D451*E451</f>
        <v>0</v>
      </c>
    </row>
    <row r="452" spans="1:6" s="60" customFormat="1" ht="25.5">
      <c r="A452" s="629"/>
      <c r="B452" s="496" t="s">
        <v>196</v>
      </c>
      <c r="C452" s="630"/>
      <c r="D452" s="631"/>
      <c r="E452" s="632"/>
      <c r="F452" s="641"/>
    </row>
    <row r="453" spans="1:6" s="60" customFormat="1">
      <c r="A453" s="47"/>
      <c r="B453" s="50"/>
      <c r="C453" s="168"/>
      <c r="D453" s="446"/>
      <c r="E453" s="56"/>
      <c r="F453" s="56"/>
    </row>
    <row r="454" spans="1:6" s="60" customFormat="1" ht="89.25">
      <c r="A454" s="629">
        <v>13</v>
      </c>
      <c r="B454" s="173" t="s">
        <v>348</v>
      </c>
      <c r="C454" s="630" t="s">
        <v>98</v>
      </c>
      <c r="D454" s="631">
        <v>50</v>
      </c>
      <c r="E454" s="632"/>
      <c r="F454" s="640">
        <f>D454*E454</f>
        <v>0</v>
      </c>
    </row>
    <row r="455" spans="1:6" s="60" customFormat="1" ht="25.5">
      <c r="A455" s="629"/>
      <c r="B455" s="496" t="s">
        <v>196</v>
      </c>
      <c r="C455" s="630"/>
      <c r="D455" s="631"/>
      <c r="E455" s="632"/>
      <c r="F455" s="641"/>
    </row>
    <row r="456" spans="1:6" s="60" customFormat="1">
      <c r="A456" s="47"/>
      <c r="B456" s="50"/>
      <c r="C456" s="168"/>
      <c r="D456" s="200"/>
      <c r="E456" s="56"/>
      <c r="F456" s="56"/>
    </row>
    <row r="457" spans="1:6" s="60" customFormat="1" ht="67.5" customHeight="1">
      <c r="A457" s="629">
        <v>14</v>
      </c>
      <c r="B457" s="173" t="s">
        <v>349</v>
      </c>
      <c r="C457" s="630" t="s">
        <v>98</v>
      </c>
      <c r="D457" s="631">
        <v>2000</v>
      </c>
      <c r="E457" s="664"/>
      <c r="F457" s="633">
        <f>D457*E457</f>
        <v>0</v>
      </c>
    </row>
    <row r="458" spans="1:6" s="60" customFormat="1" ht="25.5">
      <c r="A458" s="629"/>
      <c r="B458" s="496" t="s">
        <v>196</v>
      </c>
      <c r="C458" s="630"/>
      <c r="D458" s="631"/>
      <c r="E458" s="664"/>
      <c r="F458" s="633"/>
    </row>
    <row r="459" spans="1:6" s="60" customFormat="1" ht="13.5" thickBot="1">
      <c r="A459" s="437"/>
      <c r="B459" s="438"/>
      <c r="C459" s="439"/>
      <c r="D459" s="440"/>
      <c r="E459" s="441"/>
      <c r="F459" s="442"/>
    </row>
    <row r="460" spans="1:6" s="60" customFormat="1" ht="12.75" customHeight="1" thickTop="1" thickBot="1">
      <c r="A460" s="436"/>
      <c r="B460" s="677" t="s">
        <v>198</v>
      </c>
      <c r="C460" s="677"/>
      <c r="D460" s="677"/>
      <c r="E460" s="677"/>
      <c r="F460" s="202">
        <f>SUM(F419:F457)</f>
        <v>0</v>
      </c>
    </row>
    <row r="461" spans="1:6" s="60" customFormat="1">
      <c r="A461" s="47"/>
      <c r="B461" s="92"/>
      <c r="C461" s="67"/>
      <c r="D461" s="201"/>
      <c r="E461" s="55"/>
      <c r="F461" s="55"/>
    </row>
    <row r="462" spans="1:6" s="60" customFormat="1" ht="25.5">
      <c r="A462" s="274" t="s">
        <v>211</v>
      </c>
      <c r="B462" s="275"/>
      <c r="C462" s="276" t="s">
        <v>212</v>
      </c>
      <c r="D462" s="277" t="s">
        <v>96</v>
      </c>
      <c r="E462" s="278" t="s">
        <v>213</v>
      </c>
      <c r="F462" s="279" t="s">
        <v>214</v>
      </c>
    </row>
    <row r="463" spans="1:6" s="60" customFormat="1">
      <c r="A463" s="679" t="s">
        <v>200</v>
      </c>
      <c r="B463" s="679"/>
      <c r="C463" s="679"/>
      <c r="D463" s="679"/>
      <c r="E463" s="453"/>
      <c r="F463" s="452"/>
    </row>
    <row r="464" spans="1:6" s="60" customFormat="1" ht="145.5" customHeight="1">
      <c r="A464" s="172">
        <v>1</v>
      </c>
      <c r="B464" s="173" t="s">
        <v>138</v>
      </c>
      <c r="C464" s="170" t="s">
        <v>11</v>
      </c>
      <c r="D464" s="191">
        <v>1</v>
      </c>
      <c r="E464" s="503"/>
      <c r="F464" s="171">
        <f>D464*E464</f>
        <v>0</v>
      </c>
    </row>
    <row r="465" spans="1:6" s="60" customFormat="1">
      <c r="A465" s="172"/>
      <c r="B465" s="173"/>
      <c r="C465" s="170"/>
      <c r="D465" s="191"/>
      <c r="E465" s="171"/>
      <c r="F465" s="171"/>
    </row>
    <row r="466" spans="1:6" s="60" customFormat="1" ht="25.5">
      <c r="A466" s="172">
        <v>2</v>
      </c>
      <c r="B466" s="173" t="s">
        <v>139</v>
      </c>
      <c r="C466" s="170" t="s">
        <v>11</v>
      </c>
      <c r="D466" s="191">
        <v>109</v>
      </c>
      <c r="E466" s="503"/>
      <c r="F466" s="171">
        <f t="shared" ref="F466:F486" si="4">D466*E466</f>
        <v>0</v>
      </c>
    </row>
    <row r="467" spans="1:6" s="60" customFormat="1">
      <c r="A467" s="47"/>
      <c r="B467" s="50"/>
      <c r="C467" s="168"/>
      <c r="D467" s="200"/>
      <c r="E467" s="56"/>
      <c r="F467" s="171"/>
    </row>
    <row r="468" spans="1:6" s="60" customFormat="1" ht="25.5">
      <c r="A468" s="172">
        <v>3</v>
      </c>
      <c r="B468" s="173" t="s">
        <v>140</v>
      </c>
      <c r="C468" s="170" t="s">
        <v>11</v>
      </c>
      <c r="D468" s="191">
        <v>109</v>
      </c>
      <c r="E468" s="503"/>
      <c r="F468" s="171">
        <f t="shared" si="4"/>
        <v>0</v>
      </c>
    </row>
    <row r="469" spans="1:6" s="60" customFormat="1">
      <c r="A469" s="47"/>
      <c r="B469" s="50"/>
      <c r="C469" s="168"/>
      <c r="D469" s="200"/>
      <c r="E469" s="56"/>
      <c r="F469" s="171"/>
    </row>
    <row r="470" spans="1:6" s="60" customFormat="1" ht="25.5">
      <c r="A470" s="172">
        <v>4</v>
      </c>
      <c r="B470" s="173" t="s">
        <v>141</v>
      </c>
      <c r="C470" s="170" t="s">
        <v>11</v>
      </c>
      <c r="D470" s="191">
        <v>18</v>
      </c>
      <c r="E470" s="503"/>
      <c r="F470" s="171">
        <f t="shared" si="4"/>
        <v>0</v>
      </c>
    </row>
    <row r="471" spans="1:6" s="60" customFormat="1">
      <c r="A471" s="47"/>
      <c r="B471" s="50"/>
      <c r="C471" s="168"/>
      <c r="D471" s="200"/>
      <c r="E471" s="56"/>
      <c r="F471" s="171"/>
    </row>
    <row r="472" spans="1:6" s="60" customFormat="1" ht="26.25" customHeight="1">
      <c r="A472" s="172">
        <v>5</v>
      </c>
      <c r="B472" s="173" t="s">
        <v>142</v>
      </c>
      <c r="C472" s="170" t="s">
        <v>11</v>
      </c>
      <c r="D472" s="191">
        <v>13</v>
      </c>
      <c r="E472" s="503"/>
      <c r="F472" s="171">
        <f t="shared" si="4"/>
        <v>0</v>
      </c>
    </row>
    <row r="473" spans="1:6" s="60" customFormat="1">
      <c r="A473" s="47"/>
      <c r="B473" s="50"/>
      <c r="C473" s="168"/>
      <c r="D473" s="200"/>
      <c r="E473" s="56"/>
      <c r="F473" s="171"/>
    </row>
    <row r="474" spans="1:6" s="60" customFormat="1" ht="53.25" customHeight="1">
      <c r="A474" s="172">
        <v>8</v>
      </c>
      <c r="B474" s="173" t="s">
        <v>143</v>
      </c>
      <c r="C474" s="170" t="s">
        <v>11</v>
      </c>
      <c r="D474" s="191">
        <v>140</v>
      </c>
      <c r="E474" s="503"/>
      <c r="F474" s="171">
        <f t="shared" si="4"/>
        <v>0</v>
      </c>
    </row>
    <row r="475" spans="1:6" s="60" customFormat="1">
      <c r="A475" s="47"/>
      <c r="B475" s="50"/>
      <c r="C475" s="168"/>
      <c r="D475" s="200"/>
      <c r="E475" s="56"/>
      <c r="F475" s="171"/>
    </row>
    <row r="476" spans="1:6" s="60" customFormat="1" ht="40.5" customHeight="1">
      <c r="A476" s="172">
        <v>9</v>
      </c>
      <c r="B476" s="173" t="s">
        <v>144</v>
      </c>
      <c r="C476" s="170" t="s">
        <v>11</v>
      </c>
      <c r="D476" s="191">
        <v>140</v>
      </c>
      <c r="E476" s="503"/>
      <c r="F476" s="171">
        <f t="shared" si="4"/>
        <v>0</v>
      </c>
    </row>
    <row r="477" spans="1:6" s="60" customFormat="1">
      <c r="A477" s="47"/>
      <c r="B477" s="50"/>
      <c r="C477" s="168"/>
      <c r="D477" s="200"/>
      <c r="E477" s="56"/>
      <c r="F477" s="171"/>
    </row>
    <row r="478" spans="1:6" s="60" customFormat="1" ht="79.5" customHeight="1">
      <c r="A478" s="172">
        <v>10</v>
      </c>
      <c r="B478" s="173" t="s">
        <v>145</v>
      </c>
      <c r="C478" s="170" t="s">
        <v>11</v>
      </c>
      <c r="D478" s="191">
        <v>5</v>
      </c>
      <c r="E478" s="503"/>
      <c r="F478" s="171">
        <f t="shared" si="4"/>
        <v>0</v>
      </c>
    </row>
    <row r="479" spans="1:6" s="60" customFormat="1">
      <c r="A479" s="47"/>
      <c r="B479" s="50"/>
      <c r="C479" s="168"/>
      <c r="D479" s="200"/>
      <c r="E479" s="56"/>
      <c r="F479" s="171"/>
    </row>
    <row r="480" spans="1:6" s="60" customFormat="1" ht="68.25" customHeight="1">
      <c r="A480" s="172">
        <v>11</v>
      </c>
      <c r="B480" s="173" t="s">
        <v>146</v>
      </c>
      <c r="C480" s="170" t="s">
        <v>11</v>
      </c>
      <c r="D480" s="191">
        <v>140</v>
      </c>
      <c r="E480" s="503"/>
      <c r="F480" s="171">
        <f t="shared" si="4"/>
        <v>0</v>
      </c>
    </row>
    <row r="481" spans="1:6" s="60" customFormat="1">
      <c r="A481" s="47"/>
      <c r="B481" s="50"/>
      <c r="C481" s="168"/>
      <c r="D481" s="200"/>
      <c r="E481" s="56"/>
      <c r="F481" s="171"/>
    </row>
    <row r="482" spans="1:6" s="60" customFormat="1" ht="27.75" customHeight="1">
      <c r="A482" s="172">
        <v>12</v>
      </c>
      <c r="B482" s="173" t="s">
        <v>147</v>
      </c>
      <c r="C482" s="170" t="s">
        <v>11</v>
      </c>
      <c r="D482" s="191">
        <v>20</v>
      </c>
      <c r="E482" s="503"/>
      <c r="F482" s="171">
        <f t="shared" si="4"/>
        <v>0</v>
      </c>
    </row>
    <row r="483" spans="1:6" s="60" customFormat="1">
      <c r="A483" s="172"/>
      <c r="B483" s="173"/>
      <c r="C483" s="170"/>
      <c r="D483" s="191"/>
      <c r="E483" s="171"/>
      <c r="F483" s="171"/>
    </row>
    <row r="484" spans="1:6" s="60" customFormat="1" ht="28.5" customHeight="1">
      <c r="A484" s="172">
        <v>13</v>
      </c>
      <c r="B484" s="173" t="s">
        <v>148</v>
      </c>
      <c r="C484" s="170" t="s">
        <v>11</v>
      </c>
      <c r="D484" s="191">
        <v>1</v>
      </c>
      <c r="E484" s="503"/>
      <c r="F484" s="171">
        <f t="shared" si="4"/>
        <v>0</v>
      </c>
    </row>
    <row r="485" spans="1:6" s="60" customFormat="1">
      <c r="A485" s="47"/>
      <c r="B485" s="50"/>
      <c r="C485" s="168"/>
      <c r="D485" s="200"/>
      <c r="E485" s="56"/>
      <c r="F485" s="171"/>
    </row>
    <row r="486" spans="1:6" s="60" customFormat="1" ht="56.25" customHeight="1">
      <c r="A486" s="172">
        <v>14</v>
      </c>
      <c r="B486" s="173" t="s">
        <v>149</v>
      </c>
      <c r="C486" s="170" t="s">
        <v>98</v>
      </c>
      <c r="D486" s="444">
        <v>2000</v>
      </c>
      <c r="E486" s="503"/>
      <c r="F486" s="171">
        <f t="shared" si="4"/>
        <v>0</v>
      </c>
    </row>
    <row r="487" spans="1:6" s="60" customFormat="1" ht="13.5" thickBot="1">
      <c r="A487" s="454"/>
      <c r="B487" s="438"/>
      <c r="C487" s="439"/>
      <c r="D487" s="441"/>
      <c r="E487" s="441"/>
      <c r="F487" s="442"/>
    </row>
    <row r="488" spans="1:6" s="60" customFormat="1" ht="12.75" customHeight="1" thickTop="1" thickBot="1">
      <c r="A488" s="436"/>
      <c r="B488" s="677" t="s">
        <v>197</v>
      </c>
      <c r="C488" s="677"/>
      <c r="D488" s="677"/>
      <c r="E488" s="528">
        <f>SUM(F464:F486)</f>
        <v>0</v>
      </c>
      <c r="F488" s="529"/>
    </row>
    <row r="489" spans="1:6" s="60" customFormat="1">
      <c r="A489" s="47"/>
      <c r="B489" s="99"/>
      <c r="C489" s="67"/>
      <c r="D489" s="55"/>
      <c r="E489" s="55"/>
      <c r="F489" s="55"/>
    </row>
    <row r="490" spans="1:6" s="60" customFormat="1">
      <c r="A490" s="47"/>
      <c r="B490" s="92"/>
      <c r="C490" s="67"/>
      <c r="D490" s="55"/>
      <c r="E490" s="55"/>
      <c r="F490" s="55"/>
    </row>
    <row r="491" spans="1:6" s="60" customFormat="1" ht="13.5" thickBot="1">
      <c r="A491" s="47"/>
      <c r="B491" s="92"/>
      <c r="C491" s="67"/>
      <c r="D491" s="55"/>
      <c r="E491" s="55"/>
      <c r="F491" s="55"/>
    </row>
    <row r="492" spans="1:6" s="60" customFormat="1" ht="15" customHeight="1" thickBot="1">
      <c r="A492" s="530" t="s">
        <v>319</v>
      </c>
      <c r="B492" s="531"/>
      <c r="C492" s="531"/>
      <c r="D492" s="531"/>
      <c r="E492" s="531"/>
      <c r="F492" s="532"/>
    </row>
    <row r="493" spans="1:6" s="60" customFormat="1">
      <c r="A493" s="455"/>
      <c r="B493" s="456"/>
      <c r="C493" s="457"/>
      <c r="D493" s="453"/>
      <c r="E493" s="453"/>
      <c r="F493" s="458"/>
    </row>
    <row r="494" spans="1:6" s="60" customFormat="1" ht="15" customHeight="1">
      <c r="A494" s="680" t="str">
        <f>B460</f>
        <v>UKUPNO SUSTAV ZA DOJAVU OD POŽARA (MATERIJAL)</v>
      </c>
      <c r="B494" s="681"/>
      <c r="C494" s="459"/>
      <c r="D494" s="451"/>
      <c r="E494" s="533">
        <f>F460</f>
        <v>0</v>
      </c>
      <c r="F494" s="534"/>
    </row>
    <row r="495" spans="1:6" s="60" customFormat="1" ht="15.75" customHeight="1" thickBot="1">
      <c r="A495" s="451" t="str">
        <f>B488</f>
        <v>UKUPNO RADOVI SUSTAVA DOJAVE OD POŽARA (RAD)</v>
      </c>
      <c r="B495" s="451"/>
      <c r="C495" s="460"/>
      <c r="D495" s="451"/>
      <c r="E495" s="535">
        <f>E488</f>
        <v>0</v>
      </c>
      <c r="F495" s="536"/>
    </row>
    <row r="496" spans="1:6" s="60" customFormat="1" ht="13.5" thickTop="1">
      <c r="A496" s="461"/>
      <c r="B496" s="461"/>
      <c r="C496" s="462"/>
      <c r="D496" s="461"/>
      <c r="E496" s="461"/>
      <c r="F496" s="463"/>
    </row>
    <row r="497" spans="1:6" s="60" customFormat="1" ht="15.75" customHeight="1" thickBot="1">
      <c r="A497" s="464"/>
      <c r="B497" s="543" t="s">
        <v>320</v>
      </c>
      <c r="C497" s="543"/>
      <c r="D497" s="543"/>
      <c r="E497" s="537">
        <f>E494+E495</f>
        <v>0</v>
      </c>
      <c r="F497" s="538"/>
    </row>
    <row r="498" spans="1:6" s="60" customFormat="1">
      <c r="A498" s="47"/>
      <c r="B498" s="92"/>
      <c r="C498" s="67"/>
      <c r="D498" s="76"/>
      <c r="E498" s="55"/>
      <c r="F498" s="55"/>
    </row>
    <row r="499" spans="1:6" s="60" customFormat="1">
      <c r="A499" s="47"/>
      <c r="B499" s="50"/>
      <c r="C499" s="51"/>
      <c r="D499" s="54"/>
      <c r="E499" s="54"/>
      <c r="F499" s="54"/>
    </row>
    <row r="500" spans="1:6" s="60" customFormat="1">
      <c r="A500" s="47"/>
      <c r="B500" s="50"/>
      <c r="C500" s="51"/>
      <c r="D500" s="54"/>
      <c r="E500" s="54"/>
      <c r="F500" s="54"/>
    </row>
    <row r="501" spans="1:6" s="60" customFormat="1" ht="15" customHeight="1" thickBot="1">
      <c r="A501" s="47"/>
      <c r="B501" s="50"/>
      <c r="C501" s="51"/>
      <c r="D501" s="54"/>
      <c r="E501" s="54"/>
      <c r="F501" s="54"/>
    </row>
    <row r="502" spans="1:6" s="96" customFormat="1" ht="13.5" thickBot="1">
      <c r="A502" s="465"/>
      <c r="B502" s="544" t="s">
        <v>150</v>
      </c>
      <c r="C502" s="544"/>
      <c r="D502" s="544"/>
      <c r="E502" s="544"/>
      <c r="F502" s="545"/>
    </row>
    <row r="503" spans="1:6" s="96" customFormat="1">
      <c r="A503" s="455"/>
      <c r="B503" s="466"/>
      <c r="C503" s="460"/>
      <c r="D503" s="451"/>
      <c r="E503" s="451"/>
      <c r="F503" s="467"/>
    </row>
    <row r="504" spans="1:6" s="44" customFormat="1" ht="15" customHeight="1">
      <c r="A504" s="468" t="str">
        <f>A364</f>
        <v>I. SUSTAV ZA ZAŠTITU OD MUNJE UKUPNO:</v>
      </c>
      <c r="B504" s="469"/>
      <c r="C504" s="470"/>
      <c r="D504" s="453"/>
      <c r="E504" s="541">
        <f>E364</f>
        <v>0</v>
      </c>
      <c r="F504" s="542"/>
    </row>
    <row r="505" spans="1:6" s="44" customFormat="1">
      <c r="A505" s="471"/>
      <c r="B505" s="472"/>
      <c r="C505" s="470"/>
      <c r="D505" s="453"/>
      <c r="E505" s="453"/>
      <c r="F505" s="458"/>
    </row>
    <row r="506" spans="1:6" s="44" customFormat="1" ht="15" customHeight="1">
      <c r="A506" s="539" t="str">
        <f>B412</f>
        <v>II. RASVJETA UKUPNO:</v>
      </c>
      <c r="B506" s="540"/>
      <c r="C506" s="540"/>
      <c r="D506" s="453"/>
      <c r="E506" s="541">
        <f>E412</f>
        <v>0</v>
      </c>
      <c r="F506" s="542"/>
    </row>
    <row r="507" spans="1:6" s="44" customFormat="1">
      <c r="A507" s="471"/>
      <c r="B507" s="472"/>
      <c r="C507" s="470"/>
      <c r="D507" s="453"/>
      <c r="E507" s="453"/>
      <c r="F507" s="458"/>
    </row>
    <row r="508" spans="1:6" s="44" customFormat="1" ht="15" customHeight="1">
      <c r="A508" s="539" t="str">
        <f>B497</f>
        <v>III. SUSTAV ZA DOJAVU POŽARA UKUPNO:</v>
      </c>
      <c r="B508" s="540"/>
      <c r="C508" s="540"/>
      <c r="D508" s="453"/>
      <c r="E508" s="541">
        <f>E497</f>
        <v>0</v>
      </c>
      <c r="F508" s="542"/>
    </row>
    <row r="509" spans="1:6" s="96" customFormat="1" ht="13.5" thickBot="1">
      <c r="A509" s="474"/>
      <c r="B509" s="475"/>
      <c r="C509" s="476"/>
      <c r="D509" s="473"/>
      <c r="E509" s="473"/>
      <c r="F509" s="477"/>
    </row>
    <row r="510" spans="1:6" s="96" customFormat="1" ht="16.5" customHeight="1" thickTop="1" thickBot="1">
      <c r="A510" s="517" t="s">
        <v>321</v>
      </c>
      <c r="B510" s="518"/>
      <c r="C510" s="518"/>
      <c r="D510" s="518"/>
      <c r="E510" s="515">
        <f>E504+E506+E508</f>
        <v>0</v>
      </c>
      <c r="F510" s="516"/>
    </row>
    <row r="511" spans="1:6" ht="17.100000000000001" customHeight="1">
      <c r="A511" s="64"/>
      <c r="B511" s="93"/>
      <c r="C511" s="10"/>
      <c r="D511" s="86"/>
      <c r="E511" s="87"/>
      <c r="F511" s="87"/>
    </row>
    <row r="512" spans="1:6" ht="17.100000000000001" customHeight="1">
      <c r="A512" s="64"/>
      <c r="B512" s="93"/>
      <c r="C512" s="10"/>
      <c r="D512" s="86"/>
      <c r="E512" s="87"/>
      <c r="F512" s="87"/>
    </row>
    <row r="513" spans="1:8" ht="17.100000000000001" customHeight="1">
      <c r="A513" s="64"/>
      <c r="B513" s="93"/>
      <c r="C513" s="10"/>
      <c r="D513" s="265"/>
      <c r="E513" s="100"/>
      <c r="F513" s="100"/>
    </row>
    <row r="514" spans="1:8" ht="17.100000000000001" customHeight="1">
      <c r="A514" s="64"/>
      <c r="B514" s="93"/>
      <c r="C514" s="10"/>
      <c r="D514" s="265"/>
      <c r="E514" s="100"/>
      <c r="F514" s="100"/>
    </row>
    <row r="515" spans="1:8" ht="17.100000000000001" customHeight="1">
      <c r="A515" s="64"/>
      <c r="B515" s="93"/>
      <c r="C515" s="10"/>
      <c r="D515" s="265"/>
      <c r="E515" s="100"/>
      <c r="F515" s="100"/>
    </row>
    <row r="516" spans="1:8" ht="17.100000000000001" customHeight="1">
      <c r="A516" s="64"/>
      <c r="B516" s="93"/>
      <c r="C516" s="10"/>
      <c r="D516" s="265"/>
      <c r="E516" s="100"/>
      <c r="F516" s="100"/>
    </row>
    <row r="517" spans="1:8" ht="17.100000000000001" customHeight="1">
      <c r="A517" s="64"/>
      <c r="B517" s="93"/>
      <c r="C517" s="10"/>
      <c r="D517" s="265"/>
      <c r="E517" s="100"/>
      <c r="F517" s="100"/>
    </row>
    <row r="518" spans="1:8" ht="17.100000000000001" customHeight="1">
      <c r="A518" s="64"/>
      <c r="B518" s="93"/>
      <c r="C518" s="10"/>
      <c r="D518" s="265"/>
      <c r="E518" s="100"/>
      <c r="F518" s="100"/>
    </row>
    <row r="519" spans="1:8" s="11" customFormat="1">
      <c r="A519" s="9"/>
      <c r="B519" s="81"/>
      <c r="C519" s="10"/>
      <c r="D519" s="86"/>
      <c r="E519" s="87"/>
      <c r="F519" s="87"/>
      <c r="G519" s="6"/>
      <c r="H519" s="6"/>
    </row>
    <row r="520" spans="1:8" s="43" customFormat="1">
      <c r="A520" s="63"/>
      <c r="B520" s="43" t="s">
        <v>0</v>
      </c>
      <c r="C520" s="79"/>
      <c r="D520" s="69"/>
      <c r="E520" s="69"/>
      <c r="F520" s="69"/>
    </row>
    <row r="521" spans="1:8" s="43" customFormat="1" ht="16.5" customHeight="1">
      <c r="A521" s="63"/>
      <c r="B521" s="43" t="s">
        <v>49</v>
      </c>
      <c r="C521" s="79"/>
      <c r="D521" s="69"/>
      <c r="E521" s="69"/>
      <c r="F521" s="69"/>
    </row>
    <row r="522" spans="1:8" s="43" customFormat="1" ht="17.25" customHeight="1">
      <c r="A522" s="63"/>
      <c r="B522" s="43" t="s">
        <v>50</v>
      </c>
      <c r="C522" s="79"/>
      <c r="D522" s="69"/>
      <c r="E522" s="69"/>
      <c r="F522" s="69"/>
    </row>
    <row r="523" spans="1:8" s="43" customFormat="1">
      <c r="A523" s="63"/>
      <c r="C523" s="79"/>
      <c r="D523" s="69"/>
      <c r="E523" s="69"/>
      <c r="F523" s="69"/>
    </row>
    <row r="524" spans="1:8" s="43" customFormat="1">
      <c r="A524" s="63"/>
      <c r="C524" s="79"/>
      <c r="D524" s="69"/>
      <c r="E524" s="69"/>
      <c r="F524" s="69"/>
    </row>
    <row r="525" spans="1:8" s="33" customFormat="1">
      <c r="A525" s="65"/>
      <c r="C525" s="38"/>
      <c r="D525" s="77"/>
      <c r="E525" s="77"/>
      <c r="F525" s="77"/>
    </row>
    <row r="526" spans="1:8" s="4" customFormat="1" ht="13.5" thickBot="1">
      <c r="A526" s="62"/>
      <c r="C526" s="88"/>
      <c r="D526" s="59"/>
      <c r="E526" s="59"/>
      <c r="F526" s="59"/>
    </row>
    <row r="527" spans="1:8" s="4" customFormat="1" ht="45.75" customHeight="1" thickBot="1">
      <c r="A527" s="525" t="s">
        <v>322</v>
      </c>
      <c r="B527" s="526"/>
      <c r="C527" s="526"/>
      <c r="D527" s="526"/>
      <c r="E527" s="526"/>
      <c r="F527" s="527"/>
    </row>
    <row r="528" spans="1:8" s="11" customFormat="1">
      <c r="A528" s="210"/>
      <c r="B528" s="211"/>
      <c r="C528" s="212"/>
      <c r="D528" s="213"/>
      <c r="E528" s="213"/>
      <c r="F528" s="214"/>
      <c r="G528" s="37"/>
      <c r="H528" s="6"/>
    </row>
    <row r="529" spans="1:27" s="6" customFormat="1">
      <c r="A529" s="203"/>
      <c r="B529" s="204"/>
      <c r="C529" s="205"/>
      <c r="D529" s="206"/>
      <c r="E529" s="206"/>
      <c r="F529" s="207"/>
      <c r="G529" s="37"/>
      <c r="I529" s="11"/>
      <c r="J529" s="11"/>
      <c r="K529" s="11"/>
      <c r="L529" s="11"/>
      <c r="M529" s="11"/>
      <c r="N529" s="11"/>
      <c r="O529" s="11"/>
      <c r="P529" s="11"/>
      <c r="Q529" s="11"/>
      <c r="R529" s="11"/>
      <c r="S529" s="11"/>
      <c r="T529" s="11"/>
      <c r="U529" s="11"/>
      <c r="V529" s="11"/>
      <c r="W529" s="11"/>
      <c r="X529" s="11"/>
      <c r="Y529" s="11"/>
      <c r="Z529" s="11"/>
      <c r="AA529" s="11"/>
    </row>
    <row r="530" spans="1:27" s="6" customFormat="1" ht="25.5">
      <c r="A530" s="215" t="s">
        <v>70</v>
      </c>
      <c r="B530" s="519" t="s">
        <v>72</v>
      </c>
      <c r="C530" s="519"/>
      <c r="D530" s="519"/>
      <c r="E530" s="520">
        <f>E273</f>
        <v>0</v>
      </c>
      <c r="F530" s="512"/>
      <c r="G530" s="37"/>
      <c r="I530" s="11"/>
      <c r="J530" s="11"/>
      <c r="K530" s="11"/>
      <c r="L530" s="11"/>
      <c r="M530" s="11"/>
      <c r="N530" s="11"/>
      <c r="O530" s="11"/>
      <c r="P530" s="11"/>
      <c r="Q530" s="11"/>
      <c r="R530" s="11"/>
      <c r="S530" s="11"/>
      <c r="T530" s="11"/>
      <c r="U530" s="11"/>
      <c r="V530" s="11"/>
      <c r="W530" s="11"/>
      <c r="X530" s="11"/>
      <c r="Y530" s="11"/>
      <c r="Z530" s="11"/>
      <c r="AA530" s="11"/>
    </row>
    <row r="531" spans="1:27" s="6" customFormat="1">
      <c r="A531" s="216"/>
      <c r="B531" s="217"/>
      <c r="C531" s="218"/>
      <c r="D531" s="219"/>
      <c r="E531" s="219"/>
      <c r="F531" s="220"/>
      <c r="G531" s="37"/>
      <c r="I531" s="11"/>
      <c r="J531" s="11"/>
      <c r="K531" s="11"/>
      <c r="L531" s="11"/>
      <c r="M531" s="11"/>
      <c r="N531" s="11"/>
      <c r="O531" s="11"/>
      <c r="P531" s="11"/>
      <c r="Q531" s="11"/>
      <c r="R531" s="11"/>
      <c r="S531" s="11"/>
      <c r="T531" s="11"/>
      <c r="U531" s="11"/>
      <c r="V531" s="11"/>
      <c r="W531" s="11"/>
      <c r="X531" s="11"/>
      <c r="Y531" s="11"/>
      <c r="Z531" s="11"/>
      <c r="AA531" s="11"/>
    </row>
    <row r="532" spans="1:27" s="11" customFormat="1" ht="25.5">
      <c r="A532" s="221" t="s">
        <v>71</v>
      </c>
      <c r="B532" s="524" t="s">
        <v>153</v>
      </c>
      <c r="C532" s="524"/>
      <c r="D532" s="209"/>
      <c r="E532" s="520">
        <f>E510</f>
        <v>0</v>
      </c>
      <c r="F532" s="512"/>
      <c r="G532" s="37"/>
      <c r="H532" s="6"/>
    </row>
    <row r="533" spans="1:27" s="11" customFormat="1" ht="13.5" thickBot="1">
      <c r="A533" s="208"/>
      <c r="B533" s="222"/>
      <c r="C533" s="223"/>
      <c r="D533" s="224"/>
      <c r="E533" s="224"/>
      <c r="F533" s="225"/>
      <c r="G533" s="37"/>
      <c r="H533" s="6"/>
    </row>
    <row r="534" spans="1:27" s="11" customFormat="1">
      <c r="A534" s="210"/>
      <c r="B534" s="478"/>
      <c r="C534" s="479"/>
      <c r="D534" s="480"/>
      <c r="E534" s="480"/>
      <c r="F534" s="481"/>
      <c r="G534" s="37"/>
      <c r="H534" s="6"/>
    </row>
    <row r="535" spans="1:27" s="11" customFormat="1" ht="15" customHeight="1">
      <c r="A535" s="521" t="s">
        <v>202</v>
      </c>
      <c r="B535" s="522"/>
      <c r="C535" s="522"/>
      <c r="D535" s="523"/>
      <c r="E535" s="509">
        <f>E530+E532</f>
        <v>0</v>
      </c>
      <c r="F535" s="510"/>
      <c r="G535" s="37"/>
    </row>
    <row r="536" spans="1:27" s="11" customFormat="1" ht="15" customHeight="1">
      <c r="A536" s="521" t="s">
        <v>201</v>
      </c>
      <c r="B536" s="522"/>
      <c r="C536" s="522"/>
      <c r="D536" s="523"/>
      <c r="E536" s="511">
        <f>0.25*E535</f>
        <v>0</v>
      </c>
      <c r="F536" s="512"/>
      <c r="G536" s="37"/>
      <c r="H536" s="6"/>
    </row>
    <row r="537" spans="1:27" s="11" customFormat="1" ht="15" customHeight="1" thickBot="1">
      <c r="A537" s="506" t="s">
        <v>16</v>
      </c>
      <c r="B537" s="507"/>
      <c r="C537" s="507"/>
      <c r="D537" s="508"/>
      <c r="E537" s="513">
        <f>E535+E536</f>
        <v>0</v>
      </c>
      <c r="F537" s="514"/>
      <c r="G537" s="37"/>
      <c r="H537" s="6"/>
    </row>
    <row r="538" spans="1:27" s="11" customFormat="1">
      <c r="A538" s="16"/>
      <c r="B538" s="81"/>
      <c r="C538" s="10"/>
      <c r="D538" s="73"/>
      <c r="E538" s="73"/>
      <c r="F538" s="73"/>
      <c r="G538" s="37"/>
      <c r="H538" s="6"/>
    </row>
    <row r="539" spans="1:27" s="11" customFormat="1">
      <c r="A539" s="16"/>
      <c r="B539" s="81"/>
      <c r="C539" s="10"/>
      <c r="D539" s="73"/>
      <c r="E539" s="73"/>
      <c r="F539" s="73"/>
      <c r="G539" s="37"/>
      <c r="H539" s="6"/>
    </row>
    <row r="540" spans="1:27" s="11" customFormat="1" ht="18.75">
      <c r="A540" s="675" t="s">
        <v>324</v>
      </c>
      <c r="B540" s="675"/>
      <c r="C540" s="675"/>
      <c r="D540" s="675"/>
      <c r="E540" s="675"/>
      <c r="F540" s="675"/>
      <c r="G540" s="37"/>
      <c r="H540" s="6"/>
    </row>
    <row r="541" spans="1:27" s="11" customFormat="1" ht="15" customHeight="1">
      <c r="A541" s="676" t="s">
        <v>326</v>
      </c>
      <c r="B541" s="676"/>
      <c r="C541" s="676"/>
      <c r="D541" s="676"/>
      <c r="E541" s="676"/>
      <c r="F541" s="676"/>
      <c r="G541" s="37"/>
      <c r="H541" s="6"/>
    </row>
    <row r="542" spans="1:27" s="4" customFormat="1">
      <c r="A542" s="676"/>
      <c r="B542" s="676"/>
      <c r="C542" s="676"/>
      <c r="D542" s="676"/>
      <c r="E542" s="676"/>
      <c r="F542" s="676"/>
    </row>
    <row r="543" spans="1:27" s="4" customFormat="1" ht="32.25" customHeight="1">
      <c r="A543" s="676" t="s">
        <v>325</v>
      </c>
      <c r="B543" s="676"/>
      <c r="C543" s="676"/>
      <c r="D543" s="676"/>
      <c r="E543" s="676"/>
      <c r="F543" s="676"/>
    </row>
    <row r="544" spans="1:27" s="4" customFormat="1" ht="13.5" thickBot="1">
      <c r="A544" s="62"/>
      <c r="C544" s="283"/>
      <c r="D544" s="78"/>
      <c r="E544" s="78"/>
      <c r="F544" s="78"/>
    </row>
    <row r="545" spans="1:6" s="4" customFormat="1" ht="26.25" customHeight="1" thickBot="1">
      <c r="A545" s="670" t="s">
        <v>327</v>
      </c>
      <c r="B545" s="670"/>
      <c r="C545" s="670"/>
      <c r="D545" s="670"/>
      <c r="E545" s="505"/>
      <c r="F545" s="78"/>
    </row>
    <row r="546" spans="1:6" s="4" customFormat="1">
      <c r="A546" s="482"/>
      <c r="B546" s="482"/>
      <c r="C546" s="482"/>
      <c r="D546" s="78"/>
      <c r="E546" s="78"/>
      <c r="F546" s="78"/>
    </row>
    <row r="547" spans="1:6" s="4" customFormat="1">
      <c r="A547" s="62"/>
      <c r="C547" s="89"/>
      <c r="D547" s="78"/>
      <c r="E547" s="78"/>
      <c r="F547" s="78"/>
    </row>
    <row r="548" spans="1:6" s="4" customFormat="1">
      <c r="A548" s="62"/>
      <c r="C548" s="88"/>
      <c r="D548" s="59"/>
      <c r="E548" s="59"/>
      <c r="F548" s="59"/>
    </row>
    <row r="549" spans="1:6" s="4" customFormat="1">
      <c r="A549" s="62"/>
      <c r="B549" s="61"/>
      <c r="C549" s="88"/>
      <c r="D549" s="59"/>
      <c r="E549" s="59"/>
      <c r="F549" s="59"/>
    </row>
  </sheetData>
  <sheetProtection sheet="1" objects="1" scenarios="1"/>
  <mergeCells count="279">
    <mergeCell ref="C451:C452"/>
    <mergeCell ref="A4:E4"/>
    <mergeCell ref="A5:E5"/>
    <mergeCell ref="A9:F9"/>
    <mergeCell ref="A10:F10"/>
    <mergeCell ref="A7:F7"/>
    <mergeCell ref="C159:C162"/>
    <mergeCell ref="D159:D162"/>
    <mergeCell ref="E159:E162"/>
    <mergeCell ref="F159:F162"/>
    <mergeCell ref="A159:A162"/>
    <mergeCell ref="B12:E12"/>
    <mergeCell ref="B15:F15"/>
    <mergeCell ref="B55:F55"/>
    <mergeCell ref="B90:D90"/>
    <mergeCell ref="B33:C33"/>
    <mergeCell ref="B52:E52"/>
    <mergeCell ref="E67:E68"/>
    <mergeCell ref="F30:F31"/>
    <mergeCell ref="C84:C85"/>
    <mergeCell ref="C30:C31"/>
    <mergeCell ref="D30:D31"/>
    <mergeCell ref="E30:E31"/>
    <mergeCell ref="C81:C82"/>
    <mergeCell ref="D67:D68"/>
    <mergeCell ref="F457:F458"/>
    <mergeCell ref="A540:F540"/>
    <mergeCell ref="A543:F543"/>
    <mergeCell ref="A541:F542"/>
    <mergeCell ref="B460:E460"/>
    <mergeCell ref="B416:E416"/>
    <mergeCell ref="B488:D488"/>
    <mergeCell ref="A463:D463"/>
    <mergeCell ref="A494:B494"/>
    <mergeCell ref="A457:A458"/>
    <mergeCell ref="C457:C458"/>
    <mergeCell ref="D457:D458"/>
    <mergeCell ref="E457:E458"/>
    <mergeCell ref="A454:A455"/>
    <mergeCell ref="C454:C455"/>
    <mergeCell ref="D454:D455"/>
    <mergeCell ref="A419:A420"/>
    <mergeCell ref="C419:C420"/>
    <mergeCell ref="F424:F425"/>
    <mergeCell ref="F427:F428"/>
    <mergeCell ref="F454:F455"/>
    <mergeCell ref="E454:E455"/>
    <mergeCell ref="A451:A452"/>
    <mergeCell ref="A255:A256"/>
    <mergeCell ref="A545:D545"/>
    <mergeCell ref="D33:E33"/>
    <mergeCell ref="C203:C204"/>
    <mergeCell ref="D203:D204"/>
    <mergeCell ref="E203:E204"/>
    <mergeCell ref="F203:F204"/>
    <mergeCell ref="A370:A372"/>
    <mergeCell ref="D245:D246"/>
    <mergeCell ref="E245:E246"/>
    <mergeCell ref="F245:F246"/>
    <mergeCell ref="A79:A80"/>
    <mergeCell ref="A81:A82"/>
    <mergeCell ref="A87:A88"/>
    <mergeCell ref="C87:C88"/>
    <mergeCell ref="D87:D88"/>
    <mergeCell ref="E87:E88"/>
    <mergeCell ref="F87:F88"/>
    <mergeCell ref="C262:C263"/>
    <mergeCell ref="D260:D261"/>
    <mergeCell ref="D262:D263"/>
    <mergeCell ref="E260:E261"/>
    <mergeCell ref="E262:E263"/>
    <mergeCell ref="C67:C68"/>
    <mergeCell ref="A361:F361"/>
    <mergeCell ref="A333:A334"/>
    <mergeCell ref="C333:C334"/>
    <mergeCell ref="D333:D334"/>
    <mergeCell ref="E333:E334"/>
    <mergeCell ref="A35:F35"/>
    <mergeCell ref="A57:F57"/>
    <mergeCell ref="A56:F56"/>
    <mergeCell ref="A58:F58"/>
    <mergeCell ref="A59:F59"/>
    <mergeCell ref="A60:F60"/>
    <mergeCell ref="F255:F256"/>
    <mergeCell ref="A260:A261"/>
    <mergeCell ref="A262:A263"/>
    <mergeCell ref="C250:C251"/>
    <mergeCell ref="F67:F68"/>
    <mergeCell ref="B235:F235"/>
    <mergeCell ref="B280:D280"/>
    <mergeCell ref="A156:F156"/>
    <mergeCell ref="A157:F157"/>
    <mergeCell ref="A167:F167"/>
    <mergeCell ref="B183:C183"/>
    <mergeCell ref="A250:A251"/>
    <mergeCell ref="A252:A253"/>
    <mergeCell ref="F262:F263"/>
    <mergeCell ref="C255:C256"/>
    <mergeCell ref="D255:D256"/>
    <mergeCell ref="E255:E256"/>
    <mergeCell ref="D419:D420"/>
    <mergeCell ref="E419:E420"/>
    <mergeCell ref="A430:A431"/>
    <mergeCell ref="C430:C431"/>
    <mergeCell ref="D430:D431"/>
    <mergeCell ref="E430:E431"/>
    <mergeCell ref="D424:D425"/>
    <mergeCell ref="E424:E425"/>
    <mergeCell ref="A427:A428"/>
    <mergeCell ref="C427:C428"/>
    <mergeCell ref="D427:D428"/>
    <mergeCell ref="E427:E428"/>
    <mergeCell ref="E273:F273"/>
    <mergeCell ref="A273:D273"/>
    <mergeCell ref="A281:F281"/>
    <mergeCell ref="A283:F283"/>
    <mergeCell ref="A318:F318"/>
    <mergeCell ref="A337:F337"/>
    <mergeCell ref="A341:F341"/>
    <mergeCell ref="A353:F353"/>
    <mergeCell ref="D451:D452"/>
    <mergeCell ref="E451:E452"/>
    <mergeCell ref="F451:F452"/>
    <mergeCell ref="A442:A443"/>
    <mergeCell ref="C442:C443"/>
    <mergeCell ref="D442:D443"/>
    <mergeCell ref="E442:E443"/>
    <mergeCell ref="F442:F443"/>
    <mergeCell ref="A61:F61"/>
    <mergeCell ref="A62:F62"/>
    <mergeCell ref="A67:A68"/>
    <mergeCell ref="A72:A73"/>
    <mergeCell ref="A93:F93"/>
    <mergeCell ref="F430:F431"/>
    <mergeCell ref="A439:A440"/>
    <mergeCell ref="C439:C440"/>
    <mergeCell ref="D439:D440"/>
    <mergeCell ref="E439:E440"/>
    <mergeCell ref="F439:F440"/>
    <mergeCell ref="A436:A437"/>
    <mergeCell ref="C436:C437"/>
    <mergeCell ref="E436:E437"/>
    <mergeCell ref="D436:D437"/>
    <mergeCell ref="F436:F437"/>
    <mergeCell ref="A433:A434"/>
    <mergeCell ref="C433:C434"/>
    <mergeCell ref="D433:D434"/>
    <mergeCell ref="E433:E434"/>
    <mergeCell ref="F433:F434"/>
    <mergeCell ref="F419:F420"/>
    <mergeCell ref="A424:A425"/>
    <mergeCell ref="C424:C425"/>
    <mergeCell ref="A94:F94"/>
    <mergeCell ref="A95:F95"/>
    <mergeCell ref="A96:F96"/>
    <mergeCell ref="A97:F97"/>
    <mergeCell ref="A98:F98"/>
    <mergeCell ref="A99:F99"/>
    <mergeCell ref="A101:F101"/>
    <mergeCell ref="A102:F102"/>
    <mergeCell ref="A103:F103"/>
    <mergeCell ref="A104:F104"/>
    <mergeCell ref="A105:F105"/>
    <mergeCell ref="A106:F106"/>
    <mergeCell ref="A107:F107"/>
    <mergeCell ref="A132:F132"/>
    <mergeCell ref="A133:F133"/>
    <mergeCell ref="A134:F134"/>
    <mergeCell ref="E79:E80"/>
    <mergeCell ref="F79:F80"/>
    <mergeCell ref="D81:D82"/>
    <mergeCell ref="E81:E82"/>
    <mergeCell ref="F81:F82"/>
    <mergeCell ref="D84:D85"/>
    <mergeCell ref="E84:E85"/>
    <mergeCell ref="F84:F85"/>
    <mergeCell ref="C79:C80"/>
    <mergeCell ref="D79:D80"/>
    <mergeCell ref="A144:F144"/>
    <mergeCell ref="D150:F150"/>
    <mergeCell ref="A150:C150"/>
    <mergeCell ref="A154:F154"/>
    <mergeCell ref="A155:F155"/>
    <mergeCell ref="A108:F108"/>
    <mergeCell ref="A109:F109"/>
    <mergeCell ref="A110:F110"/>
    <mergeCell ref="A111:F111"/>
    <mergeCell ref="A127:F127"/>
    <mergeCell ref="A128:F128"/>
    <mergeCell ref="A129:F129"/>
    <mergeCell ref="A130:F130"/>
    <mergeCell ref="A131:F131"/>
    <mergeCell ref="B153:F153"/>
    <mergeCell ref="B125:D125"/>
    <mergeCell ref="A190:F190"/>
    <mergeCell ref="A191:F191"/>
    <mergeCell ref="A192:F192"/>
    <mergeCell ref="A221:F221"/>
    <mergeCell ref="E222:F222"/>
    <mergeCell ref="E223:F223"/>
    <mergeCell ref="E224:F224"/>
    <mergeCell ref="A227:F227"/>
    <mergeCell ref="A168:F168"/>
    <mergeCell ref="A169:F169"/>
    <mergeCell ref="A170:F170"/>
    <mergeCell ref="A171:F171"/>
    <mergeCell ref="A185:F185"/>
    <mergeCell ref="A186:F186"/>
    <mergeCell ref="A187:F187"/>
    <mergeCell ref="A188:F188"/>
    <mergeCell ref="A189:F189"/>
    <mergeCell ref="A228:B228"/>
    <mergeCell ref="E228:F228"/>
    <mergeCell ref="E229:F229"/>
    <mergeCell ref="A229:B229"/>
    <mergeCell ref="E230:F230"/>
    <mergeCell ref="A230:B230"/>
    <mergeCell ref="E231:F231"/>
    <mergeCell ref="A231:D231"/>
    <mergeCell ref="A238:F238"/>
    <mergeCell ref="A239:F239"/>
    <mergeCell ref="A271:C271"/>
    <mergeCell ref="A272:C272"/>
    <mergeCell ref="E267:F267"/>
    <mergeCell ref="E271:F271"/>
    <mergeCell ref="E272:F272"/>
    <mergeCell ref="A270:F270"/>
    <mergeCell ref="F333:F334"/>
    <mergeCell ref="A243:A244"/>
    <mergeCell ref="A245:A246"/>
    <mergeCell ref="C252:C253"/>
    <mergeCell ref="D250:D251"/>
    <mergeCell ref="D252:D253"/>
    <mergeCell ref="E250:E251"/>
    <mergeCell ref="F250:F251"/>
    <mergeCell ref="E252:E253"/>
    <mergeCell ref="F252:F253"/>
    <mergeCell ref="C260:C261"/>
    <mergeCell ref="C243:C244"/>
    <mergeCell ref="D243:D244"/>
    <mergeCell ref="E243:E244"/>
    <mergeCell ref="F243:F244"/>
    <mergeCell ref="C245:C246"/>
    <mergeCell ref="F260:F261"/>
    <mergeCell ref="A364:C364"/>
    <mergeCell ref="E364:F364"/>
    <mergeCell ref="A368:F368"/>
    <mergeCell ref="A390:A392"/>
    <mergeCell ref="A386:A388"/>
    <mergeCell ref="A394:A396"/>
    <mergeCell ref="E412:F412"/>
    <mergeCell ref="A418:F418"/>
    <mergeCell ref="A374:A376"/>
    <mergeCell ref="A398:A400"/>
    <mergeCell ref="E488:F488"/>
    <mergeCell ref="A492:F492"/>
    <mergeCell ref="E494:F494"/>
    <mergeCell ref="E495:F495"/>
    <mergeCell ref="E497:F497"/>
    <mergeCell ref="A506:C506"/>
    <mergeCell ref="A508:C508"/>
    <mergeCell ref="E504:F504"/>
    <mergeCell ref="E506:F506"/>
    <mergeCell ref="E508:F508"/>
    <mergeCell ref="B497:D497"/>
    <mergeCell ref="B502:F502"/>
    <mergeCell ref="A537:D537"/>
    <mergeCell ref="E535:F535"/>
    <mergeCell ref="E536:F536"/>
    <mergeCell ref="E537:F537"/>
    <mergeCell ref="E510:F510"/>
    <mergeCell ref="A510:D510"/>
    <mergeCell ref="B530:D530"/>
    <mergeCell ref="E530:F530"/>
    <mergeCell ref="E532:F532"/>
    <mergeCell ref="A535:D535"/>
    <mergeCell ref="A536:D536"/>
    <mergeCell ref="B532:C532"/>
    <mergeCell ref="A527:F527"/>
  </mergeCells>
  <pageMargins left="0.73341346153846154" right="0.24014423076923078" top="0.55118110236220474" bottom="0.61417322834645682" header="0.11811023622047245" footer="0.31496062992125984"/>
  <pageSetup paperSize="9" scale="87" orientation="portrait" r:id="rId1"/>
  <headerFooter>
    <oddHeader>&amp;CTroškovnikObnova vanjske ovojnice, stropa i ugradnja led rasvjete na zgradi OŠ "Dr. Franje Tuđmana" Lički Osik</oddHeader>
    <oddFooter>&amp;C&amp;9&amp;P</oddFooter>
  </headerFooter>
  <rowBreaks count="17" manualBreakCount="17">
    <brk id="48" max="6" man="1"/>
    <brk id="62" max="6" man="1"/>
    <brk id="83" max="6" man="1"/>
    <brk id="125" max="6" man="1"/>
    <brk id="136" max="6" man="1"/>
    <brk id="233" max="6" man="1"/>
    <brk id="253" max="6" man="1"/>
    <brk id="276" max="6" man="1"/>
    <brk id="293" max="6" man="1"/>
    <brk id="312" max="6" man="1"/>
    <brk id="385" max="6" man="1"/>
    <brk id="388" max="6" man="1"/>
    <brk id="400" max="6" man="1"/>
    <brk id="413" max="6" man="1"/>
    <brk id="431" max="6" man="1"/>
    <brk id="449" max="6" man="1"/>
    <brk id="47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 škola Lički Osik</vt:lpstr>
      <vt:lpstr>'troškovnik škola Lički Osik'!Podrucje_ispisa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2019-02-18T11:37:41Z</dcterms:modified>
</cp:coreProperties>
</file>